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cl033\Desktop\"/>
    </mc:Choice>
  </mc:AlternateContent>
  <xr:revisionPtr revIDLastSave="0" documentId="13_ncr:1_{C9AC86B7-BB59-4693-8474-3D8EC6E99A1E}" xr6:coauthVersionLast="46" xr6:coauthVersionMax="46"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CO34" i="10"/>
  <c r="BW34" i="10"/>
  <c r="BW35" i="10" s="1"/>
  <c r="BW36" i="10" s="1"/>
  <c r="BW37" i="10" s="1"/>
  <c r="BW38" i="10" s="1"/>
  <c r="BW39" i="10" s="1"/>
  <c r="BW40" i="10" s="1"/>
  <c r="BW41" i="10" s="1"/>
  <c r="BW42" i="10" s="1"/>
  <c r="BW43" i="10" s="1"/>
  <c r="U34" i="10"/>
  <c r="U35" i="10" s="1"/>
  <c r="U36" i="10" s="1"/>
  <c r="U37" i="10" s="1"/>
  <c r="C34" i="10"/>
  <c r="AM34" i="10" l="1"/>
  <c r="AM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<sst xmlns="http://schemas.openxmlformats.org/spreadsheetml/2006/main" count="1092" uniqueCount="608">
  <si>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</si>
  <si>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</si>
  <si>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</si>
  <si>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</si>
  <si>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</si>
  <si>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</si>
  <si>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</si>
  <si>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</si>
  <si>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</si>
  <si>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</si>
  <si>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</si>
  <si>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</si>
  <si>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</si>
  <si>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</si>
  <si>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</si>
  <si>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</si>
  <si>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</si>
  <si>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</si>
  <si>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</si>
  <si>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</si>
  <si>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</si>
  <si>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</si>
  <si>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</si>
  <si>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</si>
  <si>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</si>
  <si>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</si>
  <si>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</si>
  <si>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</si>
  <si>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</si>
  <si>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</si>
  <si>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</si>
  <si>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</si>
  <si>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</si>
  <si>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</si>
  <si>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</si>
  <si>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</si>
  <si>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</si>
  <si>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</si>
  <si>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</si>
  <si>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</si>
  <si>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</si>
  <si>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</si>
  <si>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</si>
  <si>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</si>
  <si>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</si>
  <si>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</si>
  <si>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</si>
  <si>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</si>
  <si>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</si>
  <si>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</si>
  <si>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</si>
  <si>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</si>
  <si>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</si>
  <si>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</si>
  <si>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</si>
  <si>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</si>
  <si>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</si>
  <si>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</si>
  <si>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</si>
  <si>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</si>
  <si>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</si>
  <si>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</si>
  <si>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</si>
  <si>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</si>
  <si>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</si>
  <si>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</si>
  <si>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</si>
  <si>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</si>
  <si>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</si>
  <si>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</si>
  <si>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</si>
  <si>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</si>
  <si>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</si>
  <si>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</si>
  <si>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</si>
  <si>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</si>
  <si>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</si>
  <si>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</si>
  <si>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</si>
  <si>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</si>
  <si>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</si>
  <si>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</si>
  <si>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</si>
  <si>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</si>
  <si>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</si>
  <si>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</si>
  <si>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</si>
  <si>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</si>
  <si>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</si>
  <si>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</si>
  <si>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</si>
  <si>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</si>
  <si>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</si>
  <si>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</si>
  <si>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</si>
  <si>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</si>
  <si>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</si>
  <si>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</si>
  <si>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</si>
  <si>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</si>
  <si>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</si>
  <si>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</si>
  <si>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</si>
  <si>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</si>
  <si>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</si>
  <si>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</si>
  <si>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</si>
  <si>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</si>
  <si>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</si>
  <si>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</si>
  <si>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</si>
  <si>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</si>
  <si>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</si>
  <si>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</si>
  <si>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</si>
  <si>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</si>
  <si>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</si>
  <si>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</si>
  <si>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</si>
  <si>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</si>
  <si>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</si>
  <si>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</si>
  <si>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</si>
  <si>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</si>
  <si>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</si>
  <si>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</si>
  <si>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</si>
  <si>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</si>
  <si>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</si>
  <si>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</si>
  <si>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</si>
  <si>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</si>
  <si>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</si>
  <si>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</si>
  <si>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</si>
  <si>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</si>
  <si>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</si>
  <si>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</si>
  <si>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</si>
  <si>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</si>
  <si>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</si>
  <si>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</si>
  <si>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</si>
  <si>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</si>
  <si>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</si>
  <si>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</si>
  <si>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</si>
  <si>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</si>
  <si>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</si>
  <si>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</si>
  <si>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</si>
  <si>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</si>
  <si>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</si>
  <si>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</si>
  <si>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</si>
  <si>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</si>
  <si>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</si>
  <si>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</si>
  <si>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</si>
  <si>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</si>
  <si>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</si>
  <si>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</si>
  <si>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</si>
  <si>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</si>
  <si>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</si>
  <si>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</si>
  <si>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</si>
  <si>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</si>
  <si>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</si>
  <si>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</si>
  <si>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</si>
  <si>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</si>
  <si>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</si>
  <si>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</si>
  <si>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</si>
  <si>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</si>
  <si>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</si>
  <si>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</si>
  <si>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</si>
  <si>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</si>
  <si>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</si>
  <si>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</si>
  <si>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</si>
  <si>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</si>
  <si>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</si>
  <si>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</si>
  <si>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</si>
  <si>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</si>
  <si>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</si>
  <si>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</si>
  <si>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</si>
  <si>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</si>
  <si>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</si>
  <si>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</si>
  <si>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</si>
  <si>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</si>
  <si>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</si>
  <si>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</si>
  <si>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</si>
  <si>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</si>
  <si>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</si>
  <si>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</si>
  <si>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</si>
  <si>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</si>
  <si>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</si>
  <si>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</si>
  <si>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</si>
  <si>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</si>
  <si>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</si>
  <si>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</si>
  <si>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</si>
  <si>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</si>
  <si>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</si>
  <si>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</si>
  <si>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</si>
  <si>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</si>
  <si>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</si>
  <si>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</si>
  <si>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</si>
  <si>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福島県西会津町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</si>
  <si>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</si>
  <si>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</si>
  <si>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</si>
  <si>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</si>
  <si>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</si>
  <si>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</si>
  <si>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</si>
  <si>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</si>
  <si>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</si>
  <si>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</si>
  <si>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</si>
  <si>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</si>
  <si>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</si>
  <si>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</si>
  <si>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</si>
  <si>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</si>
  <si>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</si>
  <si>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</si>
  <si>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</si>
  <si>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</si>
  <si>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</si>
  <si>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</si>
  <si>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</si>
  <si>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</si>
  <si>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</si>
  <si>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</si>
  <si>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</si>
  <si>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</si>
  <si>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</si>
  <si>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</si>
  <si>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</si>
  <si>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</si>
  <si>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</si>
  <si>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</si>
  <si>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</si>
  <si>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</si>
  <si>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</si>
  <si>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</si>
  <si>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</si>
  <si>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</si>
  <si>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</si>
  <si>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</si>
  <si>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</si>
  <si>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</si>
  <si>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</si>
  <si>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</si>
  <si>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</si>
  <si>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</si>
  <si>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</si>
  <si>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</si>
  <si>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</si>
  <si>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</si>
  <si>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</si>
  <si>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</si>
  <si>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</si>
  <si>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</si>
  <si>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</si>
  <si>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</si>
  <si>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</si>
  <si>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</si>
  <si>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</si>
  <si>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</si>
  <si>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</si>
  <si>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</si>
  <si>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</si>
  <si>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</si>
  <si>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</si>
  <si>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</si>
  <si>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</si>
  <si>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</si>
  <si>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</si>
  <si>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</si>
  <si>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</si>
  <si>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</si>
  <si>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</si>
  <si>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</si>
  <si>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</si>
  <si>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</si>
  <si>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</si>
  <si>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</si>
  <si>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</si>
  <si>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</si>
  <si>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</si>
  <si>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</si>
  <si>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</si>
  <si>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</si>
  <si>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</si>
  <si>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</si>
  <si>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</si>
  <si>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</si>
  <si>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</si>
  <si>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</si>
  <si>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</si>
  <si>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</si>
  <si>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</si>
  <si>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</si>
  <si>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</si>
  <si>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</si>
  <si>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</si>
  <si>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</si>
  <si>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</si>
  <si>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</si>
  <si>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</si>
  <si>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</si>
  <si>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</si>
  <si>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</si>
  <si>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</si>
  <si>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</si>
  <si>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</si>
  <si>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</si>
  <si>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</si>
  <si>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</si>
  <si>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</si>
  <si>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</si>
  <si>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</si>
  <si>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その他</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</si>
  <si>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</si>
  <si>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</si>
  <si>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</si>
  <si>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</si>
  <si>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</si>
  <si>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</si>
  <si>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</si>
  <si>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</si>
  <si>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</si>
  <si>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</si>
  <si>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</si>
  <si>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</si>
  <si>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</si>
  <si>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</si>
  <si>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</si>
  <si>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</si>
  <si>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</si>
  <si>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</si>
  <si>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</si>
  <si>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</si>
  <si>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</si>
  <si>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</si>
  <si>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</si>
  <si>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</si>
  <si>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</si>
  <si>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</si>
  <si>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</si>
  <si>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</si>
  <si>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</si>
  <si>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</si>
  <si>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</si>
  <si>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</si>
  <si>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</si>
  <si>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</si>
  <si>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</si>
  <si>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</si>
  <si>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福島県西会津町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</si>
  <si>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</si>
  <si>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</si>
  <si>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</si>
  <si>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</si>
  <si>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</si>
  <si>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</si>
  <si>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</si>
  <si>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</si>
  <si>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</si>
  <si>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</si>
  <si>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</si>
  <si>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</si>
  <si>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</si>
  <si>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</si>
  <si>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</si>
  <si>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</si>
  <si>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</si>
  <si>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</si>
  <si>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</si>
  <si>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</si>
  <si>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</si>
  <si>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</si>
  <si>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</si>
  <si>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</si>
  <si>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</si>
  <si>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</si>
  <si>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</si>
  <si>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</si>
  <si>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</si>
  <si>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</si>
  <si>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</si>
  <si>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</si>
  <si>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</si>
  <si>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</si>
  <si>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</si>
  <si>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</si>
  <si>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</si>
  <si>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水道事業会計（水道事業・簡易水道等事業）</t>
    <phoneticPr fontId="5"/>
  </si>
  <si>
    <t>法適用企業</t>
    <phoneticPr fontId="5"/>
  </si>
  <si>
    <t>下水道事業会計（公共下水道事業・農業集落排水処理事業・個別排水処理事業）</t>
    <phoneticPr fontId="5"/>
  </si>
  <si>
    <t>工業団地造成事業特別会計</t>
    <phoneticPr fontId="5"/>
  </si>
  <si>
    <t>法非適用企業</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</si>
  <si>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</si>
  <si>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</si>
  <si>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</si>
  <si>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</si>
  <si>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</si>
  <si>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</si>
  <si>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</si>
  <si>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</si>
  <si>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</si>
  <si>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</si>
  <si>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</si>
  <si>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</si>
  <si>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</si>
  <si>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</si>
  <si>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</si>
  <si>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</si>
  <si>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</si>
  <si>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</si>
  <si>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</si>
  <si>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</si>
  <si>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</si>
  <si>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</si>
  <si>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</si>
  <si>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</si>
  <si>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</si>
  <si>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</si>
  <si>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</si>
  <si>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</si>
  <si>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</si>
  <si>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</si>
  <si>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</si>
  <si>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</si>
  <si>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</si>
  <si>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</si>
  <si>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</si>
  <si>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</si>
  <si>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</si>
  <si>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</si>
  <si>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</si>
  <si>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</si>
  <si>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</si>
  <si>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</si>
  <si>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</si>
  <si>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</si>
  <si>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</si>
  <si>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</si>
  <si>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</si>
  <si>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</si>
  <si>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</si>
  <si>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</si>
  <si>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</si>
  <si>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</si>
  <si>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</si>
  <si>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</si>
  <si>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</si>
  <si>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</si>
  <si>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</si>
  <si>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</si>
  <si>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</si>
  <si>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</si>
  <si>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</si>
  <si>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</si>
  <si>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</si>
  <si>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</si>
  <si>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</si>
  <si>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</si>
  <si>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</si>
  <si>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</si>
  <si>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</si>
  <si>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</si>
  <si>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</si>
  <si>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</si>
  <si>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</si>
  <si>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</si>
  <si>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</si>
  <si>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</si>
  <si>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</si>
  <si>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</si>
  <si>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</si>
  <si>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</si>
  <si>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</si>
  <si>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</si>
  <si>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</si>
  <si>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</si>
  <si>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</si>
  <si>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</si>
  <si>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</si>
  <si>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</si>
  <si>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</si>
  <si>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</si>
  <si>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</si>
  <si>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</si>
  <si>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</si>
  <si>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</si>
  <si>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</si>
  <si>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</si>
  <si>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</si>
  <si>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</si>
  <si>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</si>
  <si>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</si>
  <si>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</si>
  <si>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</si>
  <si>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</si>
  <si>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</si>
  <si>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</si>
  <si>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</si>
  <si>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</si>
  <si>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</si>
  <si>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</si>
  <si>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</si>
  <si>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</si>
  <si>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</si>
  <si>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</si>
  <si>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</si>
  <si>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</si>
  <si>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</si>
  <si>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</si>
  <si>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</si>
  <si>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</si>
  <si>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</si>
  <si>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</si>
  <si>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</si>
  <si>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</si>
  <si>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</si>
  <si>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</si>
  <si>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</si>
  <si>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</si>
  <si>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</si>
  <si>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</si>
  <si>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</si>
  <si>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</si>
  <si>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</si>
  <si>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</si>
  <si>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</si>
  <si>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</si>
  <si>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</si>
  <si>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</si>
  <si>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</si>
  <si>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</si>
  <si>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</si>
  <si>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</si>
  <si>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</si>
  <si>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</si>
  <si>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</si>
  <si>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</si>
  <si>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</si>
  <si>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2.45</t>
  </si>
  <si>
    <t>▲ 4.04</t>
  </si>
  <si>
    <t>▲ 3.19</t>
  </si>
  <si>
    <t>一般会計</t>
  </si>
  <si>
    <t>水道事業会計（水道事業・簡易水道等事業）</t>
  </si>
  <si>
    <t>介護保険特別会計</t>
  </si>
  <si>
    <t>下水道事業会計（公共下水道事業・農業集落排水処理事業・個別排水処理事業）</t>
  </si>
  <si>
    <t>国民健康保険特別会計（診療施設勘定）</t>
  </si>
  <si>
    <t>国民健康保険特別会計（事業勘定）</t>
  </si>
  <si>
    <t>住宅団地造成事業特別会計</t>
  </si>
  <si>
    <t>工業団地造成事業特別会計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</si>
  <si>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</si>
  <si>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</si>
  <si>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</si>
  <si>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</si>
  <si>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</si>
  <si>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</si>
  <si>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</si>
  <si>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</si>
  <si>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みんなで創る未来基金</t>
    <phoneticPr fontId="5"/>
  </si>
  <si>
    <t>新田興助地域振興基金</t>
    <phoneticPr fontId="5"/>
  </si>
  <si>
    <t>森林環境譲与税基金</t>
    <phoneticPr fontId="2"/>
  </si>
  <si>
    <t>庁舎整備基金</t>
    <phoneticPr fontId="2"/>
  </si>
  <si>
    <t>小中学校交流基金</t>
    <phoneticPr fontId="2"/>
  </si>
  <si>
    <t>喜多方地方広域市町村圏組合（一般会計）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</si>
  <si>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4" eb="17">
      <t>キタカタ</t>
    </rPh>
    <rPh sb="20" eb="22">
      <t>トクベツ</t>
    </rPh>
    <rPh sb="22" eb="24">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</si>
  <si>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4" eb="16">
      <t>カイゴ</t>
    </rPh>
    <rPh sb="16" eb="18">
      <t>ホケン</t>
    </rPh>
    <rPh sb="18" eb="20">
      <t>ジギョウ</t>
    </rPh>
    <rPh sb="20" eb="22">
      <t>トクベツ</t>
    </rPh>
    <rPh sb="22" eb="24">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</si>
  <si>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</si>
  <si>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</si>
  <si>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</si>
  <si>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</si>
  <si>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</si>
  <si>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</si>
  <si>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</si>
  <si>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株式会社西会津町振興公社</t>
    <rPh sb="0" eb="4">
      <t>カブシキガイシャ</t>
    </rPh>
    <rPh sb="4" eb="8">
      <t>ニシアイヅマチ</t>
    </rPh>
    <rPh sb="8" eb="10">
      <t>シンコウ</t>
    </rPh>
    <rPh sb="10" eb="12">
      <t>コウシャ</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</si>
  <si>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</si>
  <si>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</si>
  <si>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</si>
  <si>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本町の有形固定資産減価償却率は、類似団体平均と同水準であるが、将来負担比率は類似団体平均を大きく上回っている。
将来負担比率は、基金の減少等（債務償還比率の記載内容）に伴い悪化する傾向にある。令和3年度は歳出の増加となる特殊要因等が少なかったこともあり改善することとなったが、令和4年度以降では豪雨・豪雪等の災害等やその他特殊要因により、基金残高が減少すれば悪化する可能性がある。
将来負担比率と有形固定資産減価償却率の関係では、施設の大規模改修又は整備を実施すれば、有形固定資産減価償却率が低くなり、将来負担比率が上昇する逆の関係であるため、今後は西会津町公共施設等総合管理計画及び個別施設計画に基づいた施設の適正管理を推進していくとともに、地方債の過度な発行を抑制するなど将来負担の軽減に取り組んでいき、両数値の改善又は維持に努めていく。</t>
    <rPh sb="84" eb="85">
      <t>トモナ</t>
    </rPh>
    <rPh sb="96" eb="98">
      <t>レイワ</t>
    </rPh>
    <rPh sb="99" eb="101">
      <t>ネンド</t>
    </rPh>
    <rPh sb="102" eb="104">
      <t>サイシュツ</t>
    </rPh>
    <rPh sb="105" eb="107">
      <t>ゾウカ</t>
    </rPh>
    <rPh sb="110" eb="114">
      <t>トクシュヨウイン</t>
    </rPh>
    <rPh sb="114" eb="115">
      <t>ナド</t>
    </rPh>
    <rPh sb="116" eb="117">
      <t>スク</t>
    </rPh>
    <rPh sb="126" eb="128">
      <t>カイゼン</t>
    </rPh>
    <rPh sb="138" eb="140">
      <t>レイワ</t>
    </rPh>
    <rPh sb="141" eb="143">
      <t>ネンド</t>
    </rPh>
    <rPh sb="143" eb="145">
      <t>イコウ</t>
    </rPh>
    <rPh sb="147" eb="149">
      <t>ゴウウ</t>
    </rPh>
    <rPh sb="150" eb="152">
      <t>ゴウセツ</t>
    </rPh>
    <rPh sb="152" eb="153">
      <t>ナド</t>
    </rPh>
    <rPh sb="154" eb="156">
      <t>サイガイ</t>
    </rPh>
    <rPh sb="156" eb="157">
      <t>ナド</t>
    </rPh>
    <rPh sb="160" eb="161">
      <t>ホカ</t>
    </rPh>
    <rPh sb="161" eb="163">
      <t>トクシュ</t>
    </rPh>
    <rPh sb="163" eb="165">
      <t>ヨウイン</t>
    </rPh>
    <rPh sb="169" eb="173">
      <t>キキンザンダカ</t>
    </rPh>
    <rPh sb="174" eb="176">
      <t>ゲンショウ</t>
    </rPh>
    <rPh sb="179" eb="181">
      <t>アッカ</t>
    </rPh>
    <rPh sb="183" eb="186">
      <t>カノウセイ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</si>
  <si>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</si>
  <si>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</si>
  <si>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</si>
  <si>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</si>
  <si>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</si>
  <si>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</si>
  <si>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本町の将来負担比率及び実質公債費比率は、類似団体平均を大きく上回っている。
将来負担比率及び実質公債費比率の関係は相互関係にあり、増減の大きな要因の１つは地方債残高となっている。本町の財政状況では、公共事業の実施には地方債の発行が必要不可欠であることから、ある程度の数値の高さはやむを得ないと考えている。
本町では引続き、町独自のシミュレーションを計画・策定し、地方債の過度な発行にならないよう努めることとしている。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</si>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</sst>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8.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D5A1598D-A990-4AF1-B1A2-4B153EB9DA9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FACF51E9-8F68-46BF-9885-3FBB794E7A4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EA5F-45EC-8737-FC9D59F7A6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258199</c:v>
                </c:pt>
                <c:pt idx="1">
                  <c:v>158352</c:v>
                </c:pt>
                <c:pt idx="2">
                  <c:v>166027</c:v>
                </c:pt>
                <c:pt idx="3">
                  <c:v>200933</c:v>
                </c:pt>
                <c:pt idx="4">
                  <c:v>145018</c:v>
                </c:pt>
              </c:numCache>
            </c:numRef>
          </c:val>
          <c:smooth val="0"/>
          <c:extLst>
            <c:ext xmlns:c16="http://schemas.microsoft.com/office/drawing/2014/chart" uri="{C3380CC4-5D6E-409C-BE32-E72D297353CC}">
              <c16:uniqueId val="{00000001-EA5F-45EC-8737-FC9D59F7A6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c:v>
                </c:pt>
                <c:pt idx="1">
                  <c:v>5.81</c:v>
                </c:pt>
                <c:pt idx="2">
                  <c:v>5.26</c:v>
                </c:pt>
                <c:pt idx="3">
                  <c:v>6.53</c:v>
                </c:pt>
                <c:pt idx="4">
                  <c:v>5.43</c:v>
                </c:pt>
              </c:numCache>
            </c:numRef>
          </c:val>
          <c:extLst>
            <c:ext xmlns:c16="http://schemas.microsoft.com/office/drawing/2014/chart" uri="{C3380CC4-5D6E-409C-BE32-E72D297353CC}">
              <c16:uniqueId val="{00000000-C601-4008-AFD2-3DEB9ADFBE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26.87</c:v>
                </c:pt>
                <c:pt idx="1">
                  <c:v>23.21</c:v>
                </c:pt>
                <c:pt idx="2">
                  <c:v>20.6</c:v>
                </c:pt>
                <c:pt idx="3">
                  <c:v>20.27</c:v>
                </c:pt>
                <c:pt idx="4">
                  <c:v>26.09</c:v>
                </c:pt>
              </c:numCache>
            </c:numRef>
          </c:val>
          <c:extLst>
            <c:ext xmlns:c16="http://schemas.microsoft.com/office/drawing/2014/chart" uri="{C3380CC4-5D6E-409C-BE32-E72D297353CC}">
              <c16:uniqueId val="{00000001-C601-4008-AFD2-3DEB9ADFBE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-2.4500000000000002</c:v>
                </c:pt>
                <c:pt idx="1">
                  <c:v>-4.04</c:v>
                </c:pt>
                <c:pt idx="2">
                  <c:v>-3.19</c:v>
                </c:pt>
                <c:pt idx="3">
                  <c:v>4.22</c:v>
                </c:pt>
                <c:pt idx="4">
                  <c:v>5.22</c:v>
                </c:pt>
              </c:numCache>
            </c:numRef>
          </c:val>
          <c:smooth val="0"/>
          <c:extLst>
            <c:ext xmlns:c16="http://schemas.microsoft.com/office/drawing/2014/chart" uri="{C3380CC4-5D6E-409C-BE32-E72D297353CC}">
              <c16:uniqueId val="{00000002-C601-4008-AFD2-3DEB9ADFBE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5.33</c:v>
                </c:pt>
                <c:pt idx="2">
                  <c:v>#N/A</c:v>
                </c:pt>
                <c:pt idx="3">
                  <c:v>5.2</c:v>
                </c:pt>
                <c:pt idx="4">
                  <c:v>#N/A</c:v>
                </c:pt>
                <c:pt idx="5">
                  <c:v>5.43</c:v>
                </c:pt>
                <c:pt idx="6">
                  <c:v>#N/A</c:v>
                </c:pt>
                <c:pt idx="7">
                  <c:v>0</c:v>
                </c:pt>
                <c:pt idx="8">
                  <c:v>#N/A</c:v>
                </c:pt>
                <c:pt idx="9">
                  <c:v>0</c:v>
                </c:pt>
              </c:numCache>
            </c:numRef>
          </c:val>
          <c:extLst>
            <c:ext xmlns:c16="http://schemas.microsoft.com/office/drawing/2014/chart" uri="{C3380CC4-5D6E-409C-BE32-E72D297353CC}">
              <c16:uniqueId val="{00000000-5368-4D31-9654-66B8D01765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68-4D31-9654-66B8D017651F}"/>
            </c:ext>
          </c:extLst>
        </c:ser>
        <c:ser>
          <c:idx val="2"/>
          <c:order val="2"/>
          <c:tx>
            <c:strRef>
              <c:f>データシート!$A$29</c:f>
              <c:strCache>
                <c:ptCount val="1"/>
                <c:pt idx="0">
                  <c:v>工業団地造成事業特別会計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0.1</c:v>
                </c:pt>
                <c:pt idx="4">
                  <c:v>#N/A</c:v>
                </c:pt>
                <c:pt idx="5">
                  <c:v>0.09</c:v>
                </c:pt>
                <c:pt idx="6">
                  <c:v>#N/A</c:v>
                </c:pt>
                <c:pt idx="7">
                  <c:v>7.0000000000000007E-2</c:v>
                </c:pt>
                <c:pt idx="8">
                  <c:v>#N/A</c:v>
                </c:pt>
                <c:pt idx="9">
                  <c:v>0.06</c:v>
                </c:pt>
              </c:numCache>
            </c:numRef>
          </c:val>
          <c:extLst>
            <c:ext xmlns:c16="http://schemas.microsoft.com/office/drawing/2014/chart" uri="{C3380CC4-5D6E-409C-BE32-E72D297353CC}">
              <c16:uniqueId val="{00000002-5368-4D31-9654-66B8D017651F}"/>
            </c:ext>
          </c:extLst>
        </c:ser>
        <c:ser>
          <c:idx val="3"/>
          <c:order val="3"/>
          <c:tx>
            <c:strRef>
              <c:f>データシート!$A$30</c:f>
              <c:strCache>
                <c:ptCount val="1"/>
                <c:pt idx="0">
                  <c:v>住宅団地造成事業特別会計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c:v>
                </c:pt>
                <c:pt idx="2">
                  <c:v>#N/A</c:v>
                </c:pt>
                <c:pt idx="3">
                  <c:v>0.27</c:v>
                </c:pt>
                <c:pt idx="4">
                  <c:v>#N/A</c:v>
                </c:pt>
                <c:pt idx="5">
                  <c:v>0.19</c:v>
                </c:pt>
                <c:pt idx="6">
                  <c:v>#N/A</c:v>
                </c:pt>
                <c:pt idx="7">
                  <c:v>0.1</c:v>
                </c:pt>
                <c:pt idx="8">
                  <c:v>#N/A</c:v>
                </c:pt>
                <c:pt idx="9">
                  <c:v>0.08</c:v>
                </c:pt>
              </c:numCache>
            </c:numRef>
          </c:val>
          <c:extLst>
            <c:ext xmlns:c16="http://schemas.microsoft.com/office/drawing/2014/chart" uri="{C3380CC4-5D6E-409C-BE32-E72D297353CC}">
              <c16:uniqueId val="{00000003-5368-4D31-9654-66B8D017651F}"/>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0.39</c:v>
                </c:pt>
                <c:pt idx="4">
                  <c:v>#N/A</c:v>
                </c:pt>
                <c:pt idx="5">
                  <c:v>0.33</c:v>
                </c:pt>
                <c:pt idx="6">
                  <c:v>#N/A</c:v>
                </c:pt>
                <c:pt idx="7">
                  <c:v>0.44</c:v>
                </c:pt>
                <c:pt idx="8">
                  <c:v>#N/A</c:v>
                </c:pt>
                <c:pt idx="9">
                  <c:v>0.38</c:v>
                </c:pt>
              </c:numCache>
            </c:numRef>
          </c:val>
          <c:extLst>
            <c:ext xmlns:c16="http://schemas.microsoft.com/office/drawing/2014/chart" uri="{C3380CC4-5D6E-409C-BE32-E72D297353CC}">
              <c16:uniqueId val="{00000004-5368-4D31-9654-66B8D017651F}"/>
            </c:ext>
          </c:extLst>
        </c:ser>
        <c:ser>
          <c:idx val="5"/>
          <c:order val="5"/>
          <c:tx>
            <c:strRef>
              <c:f>データシート!$A$32</c:f>
              <c:strCache>
                <c:ptCount val="1"/>
                <c:pt idx="0">
                  <c:v>国民健康保険特別会計（診療施設勘定）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0.77</c:v>
                </c:pt>
                <c:pt idx="2">
                  <c:v>#N/A</c:v>
                </c:pt>
                <c:pt idx="3">
                  <c:v>0.65</c:v>
                </c:pt>
                <c:pt idx="4">
                  <c:v>#N/A</c:v>
                </c:pt>
                <c:pt idx="5">
                  <c:v>0.56000000000000005</c:v>
                </c:pt>
                <c:pt idx="6">
                  <c:v>#N/A</c:v>
                </c:pt>
                <c:pt idx="7">
                  <c:v>0.41</c:v>
                </c:pt>
                <c:pt idx="8">
                  <c:v>#N/A</c:v>
                </c:pt>
                <c:pt idx="9">
                  <c:v>0.67</c:v>
                </c:pt>
              </c:numCache>
            </c:numRef>
          </c:val>
          <c:extLst>
            <c:ext xmlns:c16="http://schemas.microsoft.com/office/drawing/2014/chart" uri="{C3380CC4-5D6E-409C-BE32-E72D297353CC}">
              <c16:uniqueId val="{00000005-5368-4D31-9654-66B8D017651F}"/>
            </c:ext>
          </c:extLst>
        </c:ser>
        <c:ser>
          <c:idx val="6"/>
          <c:order val="6"/>
          <c:tx>
            <c:strRef>
              <c:f>データシート!$A$33</c:f>
              <c:strCache>
                <c:ptCount val="1"/>
                <c:pt idx="0">
                  <c:v>下水道事業会計（公共下水道事業・農業集落排水処理事業・個別排水処理事業）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0.57999999999999996</c:v>
                </c:pt>
                <c:pt idx="8">
                  <c:v>#N/A</c:v>
                </c:pt>
                <c:pt idx="9">
                  <c:v>0.88</c:v>
                </c:pt>
              </c:numCache>
            </c:numRef>
          </c:val>
          <c:extLst>
            <c:ext xmlns:c16="http://schemas.microsoft.com/office/drawing/2014/chart" uri="{C3380CC4-5D6E-409C-BE32-E72D297353CC}">
              <c16:uniqueId val="{00000006-5368-4D31-9654-66B8D017651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0.66</c:v>
                </c:pt>
                <c:pt idx="2">
                  <c:v>#N/A</c:v>
                </c:pt>
                <c:pt idx="3">
                  <c:v>0.88</c:v>
                </c:pt>
                <c:pt idx="4">
                  <c:v>#N/A</c:v>
                </c:pt>
                <c:pt idx="5">
                  <c:v>1.23</c:v>
                </c:pt>
                <c:pt idx="6">
                  <c:v>#N/A</c:v>
                </c:pt>
                <c:pt idx="7">
                  <c:v>0.79</c:v>
                </c:pt>
                <c:pt idx="8">
                  <c:v>#N/A</c:v>
                </c:pt>
                <c:pt idx="9">
                  <c:v>1.64</c:v>
                </c:pt>
              </c:numCache>
            </c:numRef>
          </c:val>
          <c:extLst>
            <c:ext xmlns:c16="http://schemas.microsoft.com/office/drawing/2014/chart" uri="{C3380CC4-5D6E-409C-BE32-E72D297353CC}">
              <c16:uniqueId val="{00000007-5368-4D31-9654-66B8D017651F}"/>
            </c:ext>
          </c:extLst>
        </c:ser>
        <c:ser>
          <c:idx val="8"/>
          <c:order val="8"/>
          <c:tx>
            <c:strRef>
              <c:f>データシート!$A$35</c:f>
              <c:strCache>
                <c:ptCount val="1"/>
                <c:pt idx="0">
                  <c:v>水道事業会計（水道事業・簡易水道等事業）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4.4400000000000004</c:v>
                </c:pt>
                <c:pt idx="8">
                  <c:v>#N/A</c:v>
                </c:pt>
                <c:pt idx="9">
                  <c:v>4.0199999999999996</c:v>
                </c:pt>
              </c:numCache>
            </c:numRef>
          </c:val>
          <c:extLst>
            <c:ext xmlns:c16="http://schemas.microsoft.com/office/drawing/2014/chart" uri="{C3380CC4-5D6E-409C-BE32-E72D297353CC}">
              <c16:uniqueId val="{00000008-5368-4D31-9654-66B8D01765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5.99</c:v>
                </c:pt>
                <c:pt idx="2">
                  <c:v>#N/A</c:v>
                </c:pt>
                <c:pt idx="3">
                  <c:v>5.81</c:v>
                </c:pt>
                <c:pt idx="4">
                  <c:v>#N/A</c:v>
                </c:pt>
                <c:pt idx="5">
                  <c:v>5.25</c:v>
                </c:pt>
                <c:pt idx="6">
                  <c:v>#N/A</c:v>
                </c:pt>
                <c:pt idx="7">
                  <c:v>6.52</c:v>
                </c:pt>
                <c:pt idx="8">
                  <c:v>#N/A</c:v>
                </c:pt>
                <c:pt idx="9">
                  <c:v>5.43</c:v>
                </c:pt>
              </c:numCache>
            </c:numRef>
          </c:val>
          <c:extLst>
            <c:ext xmlns:c16="http://schemas.microsoft.com/office/drawing/2014/chart" uri="{C3380CC4-5D6E-409C-BE32-E72D297353CC}">
              <c16:uniqueId val="{00000009-5368-4D31-9654-66B8D01765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701</c:v>
                </c:pt>
                <c:pt idx="5">
                  <c:v>707</c:v>
                </c:pt>
                <c:pt idx="8">
                  <c:v>726</c:v>
                </c:pt>
                <c:pt idx="11">
                  <c:v>734</c:v>
                </c:pt>
                <c:pt idx="14">
                  <c:v>680</c:v>
                </c:pt>
              </c:numCache>
            </c:numRef>
          </c:val>
          <c:extLst>
            <c:ext xmlns:c16="http://schemas.microsoft.com/office/drawing/2014/chart" uri="{C3380CC4-5D6E-409C-BE32-E72D297353CC}">
              <c16:uniqueId val="{00000000-B583-4868-AA0D-F4DE80F207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83-4868-AA0D-F4DE80F207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c:v>
                </c:pt>
                <c:pt idx="3">
                  <c:v>5</c:v>
                </c:pt>
                <c:pt idx="6">
                  <c:v>0</c:v>
                </c:pt>
                <c:pt idx="9">
                  <c:v>0</c:v>
                </c:pt>
                <c:pt idx="12">
                  <c:v>0</c:v>
                </c:pt>
              </c:numCache>
            </c:numRef>
          </c:val>
          <c:extLst>
            <c:ext xmlns:c16="http://schemas.microsoft.com/office/drawing/2014/chart" uri="{C3380CC4-5D6E-409C-BE32-E72D297353CC}">
              <c16:uniqueId val="{00000002-B583-4868-AA0D-F4DE80F207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15</c:v>
                </c:pt>
                <c:pt idx="6">
                  <c:v>16</c:v>
                </c:pt>
                <c:pt idx="9">
                  <c:v>19</c:v>
                </c:pt>
                <c:pt idx="12">
                  <c:v>19</c:v>
                </c:pt>
              </c:numCache>
            </c:numRef>
          </c:val>
          <c:extLst>
            <c:ext xmlns:c16="http://schemas.microsoft.com/office/drawing/2014/chart" uri="{C3380CC4-5D6E-409C-BE32-E72D297353CC}">
              <c16:uniqueId val="{00000003-B583-4868-AA0D-F4DE80F207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287</c:v>
                </c:pt>
                <c:pt idx="3">
                  <c:v>280</c:v>
                </c:pt>
                <c:pt idx="6">
                  <c:v>282</c:v>
                </c:pt>
                <c:pt idx="9">
                  <c:v>246</c:v>
                </c:pt>
                <c:pt idx="12">
                  <c:v>197</c:v>
                </c:pt>
              </c:numCache>
            </c:numRef>
          </c:val>
          <c:extLst>
            <c:ext xmlns:c16="http://schemas.microsoft.com/office/drawing/2014/chart" uri="{C3380CC4-5D6E-409C-BE32-E72D297353CC}">
              <c16:uniqueId val="{00000004-B583-4868-AA0D-F4DE80F207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83-4868-AA0D-F4DE80F207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83-4868-AA0D-F4DE80F207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753</c:v>
                </c:pt>
                <c:pt idx="3">
                  <c:v>760</c:v>
                </c:pt>
                <c:pt idx="6">
                  <c:v>800</c:v>
                </c:pt>
                <c:pt idx="9">
                  <c:v>833</c:v>
                </c:pt>
                <c:pt idx="12">
                  <c:v>846</c:v>
                </c:pt>
              </c:numCache>
            </c:numRef>
          </c:val>
          <c:extLst>
            <c:ext xmlns:c16="http://schemas.microsoft.com/office/drawing/2014/chart" uri="{C3380CC4-5D6E-409C-BE32-E72D297353CC}">
              <c16:uniqueId val="{00000007-B583-4868-AA0D-F4DE80F207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368</c:v>
                </c:pt>
                <c:pt idx="2">
                  <c:v>#N/A</c:v>
                </c:pt>
                <c:pt idx="3">
                  <c:v>#N/A</c:v>
                </c:pt>
                <c:pt idx="4">
                  <c:v>353</c:v>
                </c:pt>
                <c:pt idx="5">
                  <c:v>#N/A</c:v>
                </c:pt>
                <c:pt idx="6">
                  <c:v>#N/A</c:v>
                </c:pt>
                <c:pt idx="7">
                  <c:v>372</c:v>
                </c:pt>
                <c:pt idx="8">
                  <c:v>#N/A</c:v>
                </c:pt>
                <c:pt idx="9">
                  <c:v>#N/A</c:v>
                </c:pt>
                <c:pt idx="10">
                  <c:v>364</c:v>
                </c:pt>
                <c:pt idx="11">
                  <c:v>#N/A</c:v>
                </c:pt>
                <c:pt idx="12">
                  <c:v>#N/A</c:v>
                </c:pt>
                <c:pt idx="13">
                  <c:v>382</c:v>
                </c:pt>
                <c:pt idx="14">
                  <c:v>#N/A</c:v>
                </c:pt>
              </c:numCache>
            </c:numRef>
          </c:val>
          <c:smooth val="0"/>
          <c:extLst>
            <c:ext xmlns:c16="http://schemas.microsoft.com/office/drawing/2014/chart" uri="{C3380CC4-5D6E-409C-BE32-E72D297353CC}">
              <c16:uniqueId val="{00000008-B583-4868-AA0D-F4DE80F207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6926</c:v>
                </c:pt>
                <c:pt idx="5">
                  <c:v>6888</c:v>
                </c:pt>
                <c:pt idx="8">
                  <c:v>6950</c:v>
                </c:pt>
                <c:pt idx="11">
                  <c:v>6826</c:v>
                </c:pt>
                <c:pt idx="14">
                  <c:v>6599</c:v>
                </c:pt>
              </c:numCache>
            </c:numRef>
          </c:val>
          <c:extLst>
            <c:ext xmlns:c16="http://schemas.microsoft.com/office/drawing/2014/chart" uri="{C3380CC4-5D6E-409C-BE32-E72D297353CC}">
              <c16:uniqueId val="{00000000-C1B1-446A-AB17-9C7A01B479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c:v>
                </c:pt>
                <c:pt idx="5">
                  <c:v>70</c:v>
                </c:pt>
                <c:pt idx="8">
                  <c:v>70</c:v>
                </c:pt>
                <c:pt idx="11">
                  <c:v>67</c:v>
                </c:pt>
                <c:pt idx="14">
                  <c:v>68</c:v>
                </c:pt>
              </c:numCache>
            </c:numRef>
          </c:val>
          <c:extLst>
            <c:ext xmlns:c16="http://schemas.microsoft.com/office/drawing/2014/chart" uri="{C3380CC4-5D6E-409C-BE32-E72D297353CC}">
              <c16:uniqueId val="{00000001-C1B1-446A-AB17-9C7A01B479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1316</c:v>
                </c:pt>
                <c:pt idx="5">
                  <c:v>1086</c:v>
                </c:pt>
                <c:pt idx="8">
                  <c:v>959</c:v>
                </c:pt>
                <c:pt idx="11">
                  <c:v>977</c:v>
                </c:pt>
                <c:pt idx="14">
                  <c:v>1259</c:v>
                </c:pt>
              </c:numCache>
            </c:numRef>
          </c:val>
          <c:extLst>
            <c:ext xmlns:c16="http://schemas.microsoft.com/office/drawing/2014/chart" uri="{C3380CC4-5D6E-409C-BE32-E72D297353CC}">
              <c16:uniqueId val="{00000002-C1B1-446A-AB17-9C7A01B479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B1-446A-AB17-9C7A01B479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B1-446A-AB17-9C7A01B479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B1-446A-AB17-9C7A01B479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955</c:v>
                </c:pt>
                <c:pt idx="3">
                  <c:v>898</c:v>
                </c:pt>
                <c:pt idx="6">
                  <c:v>886</c:v>
                </c:pt>
                <c:pt idx="9">
                  <c:v>771</c:v>
                </c:pt>
                <c:pt idx="12">
                  <c:v>791</c:v>
                </c:pt>
              </c:numCache>
            </c:numRef>
          </c:val>
          <c:extLst>
            <c:ext xmlns:c16="http://schemas.microsoft.com/office/drawing/2014/chart" uri="{C3380CC4-5D6E-409C-BE32-E72D297353CC}">
              <c16:uniqueId val="{00000006-C1B1-446A-AB17-9C7A01B479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96</c:v>
                </c:pt>
                <c:pt idx="3">
                  <c:v>127</c:v>
                </c:pt>
                <c:pt idx="6">
                  <c:v>245</c:v>
                </c:pt>
                <c:pt idx="9">
                  <c:v>231</c:v>
                </c:pt>
                <c:pt idx="12">
                  <c:v>286</c:v>
                </c:pt>
              </c:numCache>
            </c:numRef>
          </c:val>
          <c:extLst>
            <c:ext xmlns:c16="http://schemas.microsoft.com/office/drawing/2014/chart" uri="{C3380CC4-5D6E-409C-BE32-E72D297353CC}">
              <c16:uniqueId val="{00000007-C1B1-446A-AB17-9C7A01B479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2790</c:v>
                </c:pt>
                <c:pt idx="3">
                  <c:v>2718</c:v>
                </c:pt>
                <c:pt idx="6">
                  <c:v>2598</c:v>
                </c:pt>
                <c:pt idx="9">
                  <c:v>2349</c:v>
                </c:pt>
                <c:pt idx="12">
                  <c:v>2043</c:v>
                </c:pt>
              </c:numCache>
            </c:numRef>
          </c:val>
          <c:extLst>
            <c:ext xmlns:c16="http://schemas.microsoft.com/office/drawing/2014/chart" uri="{C3380CC4-5D6E-409C-BE32-E72D297353CC}">
              <c16:uniqueId val="{00000008-C1B1-446A-AB17-9C7A01B479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C1B1-446A-AB17-9C7A01B479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7562</c:v>
                </c:pt>
                <c:pt idx="3">
                  <c:v>7504</c:v>
                </c:pt>
                <c:pt idx="6">
                  <c:v>7498</c:v>
                </c:pt>
                <c:pt idx="9">
                  <c:v>7595</c:v>
                </c:pt>
                <c:pt idx="12">
                  <c:v>7239</c:v>
                </c:pt>
              </c:numCache>
            </c:numRef>
          </c:val>
          <c:extLst>
            <c:ext xmlns:c16="http://schemas.microsoft.com/office/drawing/2014/chart" uri="{C3380CC4-5D6E-409C-BE32-E72D297353CC}">
              <c16:uniqueId val="{0000000A-C1B1-446A-AB17-9C7A01B479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3113</c:v>
                </c:pt>
                <c:pt idx="2">
                  <c:v>#N/A</c:v>
                </c:pt>
                <c:pt idx="3">
                  <c:v>#N/A</c:v>
                </c:pt>
                <c:pt idx="4">
                  <c:v>3203</c:v>
                </c:pt>
                <c:pt idx="5">
                  <c:v>#N/A</c:v>
                </c:pt>
                <c:pt idx="6">
                  <c:v>#N/A</c:v>
                </c:pt>
                <c:pt idx="7">
                  <c:v>3248</c:v>
                </c:pt>
                <c:pt idx="8">
                  <c:v>#N/A</c:v>
                </c:pt>
                <c:pt idx="9">
                  <c:v>#N/A</c:v>
                </c:pt>
                <c:pt idx="10">
                  <c:v>3075</c:v>
                </c:pt>
                <c:pt idx="11">
                  <c:v>#N/A</c:v>
                </c:pt>
                <c:pt idx="12">
                  <c:v>#N/A</c:v>
                </c:pt>
                <c:pt idx="13">
                  <c:v>2432</c:v>
                </c:pt>
                <c:pt idx="14">
                  <c:v>#N/A</c:v>
                </c:pt>
              </c:numCache>
            </c:numRef>
          </c:val>
          <c:smooth val="0"/>
          <c:extLst>
            <c:ext xmlns:c16="http://schemas.microsoft.com/office/drawing/2014/chart" uri="{C3380CC4-5D6E-409C-BE32-E72D297353CC}">
              <c16:uniqueId val="{0000000B-C1B1-446A-AB17-9C7A01B479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714</c:v>
                </c:pt>
                <c:pt idx="1">
                  <c:v>751</c:v>
                </c:pt>
                <c:pt idx="2">
                  <c:v>985</c:v>
                </c:pt>
              </c:numCache>
            </c:numRef>
          </c:val>
          <c:extLst>
            <c:ext xmlns:c16="http://schemas.microsoft.com/office/drawing/2014/chart" uri="{C3380CC4-5D6E-409C-BE32-E72D297353CC}">
              <c16:uniqueId val="{00000000-203A-49C1-B570-99B1050266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c:v>
                </c:pt>
                <c:pt idx="1">
                  <c:v>0</c:v>
                </c:pt>
                <c:pt idx="2">
                  <c:v>0</c:v>
                </c:pt>
              </c:numCache>
            </c:numRef>
          </c:val>
          <c:extLst>
            <c:ext xmlns:c16="http://schemas.microsoft.com/office/drawing/2014/chart" uri="{C3380CC4-5D6E-409C-BE32-E72D297353CC}">
              <c16:uniqueId val="{00000001-203A-49C1-B570-99B1050266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123</c:v>
                </c:pt>
                <c:pt idx="1">
                  <c:v>110</c:v>
                </c:pt>
                <c:pt idx="2">
                  <c:v>158</c:v>
                </c:pt>
              </c:numCache>
            </c:numRef>
          </c:val>
          <c:extLst>
            <c:ext xmlns:c16="http://schemas.microsoft.com/office/drawing/2014/chart" uri="{C3380CC4-5D6E-409C-BE32-E72D297353CC}">
              <c16:uniqueId val="{00000002-203A-49C1-B570-99B1050266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{28419E1C-E4A1-4461-AEF2-871FBA2D0F16}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71E-430E-8610-2F64405EB0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{2D998D4F-9E58-4E42-B6F8-A9876CBF4D31}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1E-430E-8610-2F64405EB0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{9473CF04-F04C-4D74-930A-5075F0F7262B}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1E-430E-8610-2F64405EB0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{EEC9F790-2A21-4B6A-9AB3-22F404DB54F7}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1E-430E-8610-2F64405EB0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{38D7315E-E098-49C7-9D9E-DD3CAF6D5216}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1E-430E-8610-2F64405EB01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{97C74F1C-7C4F-4DC7-95C3-16083E568CF7}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71E-430E-8610-2F64405EB01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{075A6E0C-4753-46E6-9C40-59F6C45E7BD7}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71E-430E-8610-2F64405EB01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{615E1851-A200-4C1A-B273-FA96F540BC77}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71E-430E-8610-2F64405EB01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{3816BA6E-6A49-4839-84D1-2DF20FEA0611}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71E-430E-8610-2F64405EB0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60</c:v>
                </c:pt>
                <c:pt idx="16">
                  <c:v>61.4</c:v>
                </c:pt>
                <c:pt idx="24">
                  <c:v>62</c:v>
                </c:pt>
                <c:pt idx="32">
                  <c:v>63.6</c:v>
                </c:pt>
              </c:numCache>
            </c:numRef>
          </c:xVal>
          <c:yVal>
            <c:numRef>
              <c:f>公会計指標分析・財政指標組合せ分析表!$BP$51:$DC$51</c:f>
              <c:numCache>
                <c:formatCode>#,##0.0;"▲ "#,##0.0</c:formatCode>
                <c:ptCount val="40"/>
                <c:pt idx="0">
                  <c:v>111.4</c:v>
                </c:pt>
                <c:pt idx="8">
                  <c:v>115.6</c:v>
                </c:pt>
                <c:pt idx="16">
                  <c:v>118.2</c:v>
                </c:pt>
                <c:pt idx="24">
                  <c:v>103.2</c:v>
                </c:pt>
                <c:pt idx="32">
                  <c:v>78.3</c:v>
                </c:pt>
              </c:numCache>
            </c:numRef>
          </c:yVal>
          <c:smooth val="0"/>
          <c:extLst>
            <c:ext xmlns:c16="http://schemas.microsoft.com/office/drawing/2014/chart" uri="{C3380CC4-5D6E-409C-BE32-E72D297353CC}">
              <c16:uniqueId val="{00000009-171E-430E-8610-2F64405EB0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{63875D68-6066-4D06-88E3-72258FFA9452}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71E-430E-8610-2F64405EB0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{6D7D97B8-5730-449F-A3B0-CF85E5DFBD0A}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1E-430E-8610-2F64405EB0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{4B26ED51-A5FB-4983-B38A-EE9538C9526E}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1E-430E-8610-2F64405EB0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{196D9B68-17E3-46EA-9268-D1AB9E0CE3BF}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1E-430E-8610-2F64405EB0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{13D113A1-62DA-4615-BBD7-681024663F0B}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1E-430E-8610-2F64405EB01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{48D55D8A-08FF-4D5A-9F49-C284CF5C2556}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71E-430E-8610-2F64405EB01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{90934594-DC4D-4F59-B79C-CB56648DDFE9}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71E-430E-8610-2F64405EB01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{4AB3701C-834C-4933-9BAD-486D20643BA9}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71E-430E-8610-2F64405EB01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{C4EF28CD-933E-4857-B787-FBDC47B3D0C9}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71E-430E-8610-2F64405EB0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71E-430E-8610-2F64405EB015}"/>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{7A4AFAEE-2F8F-4F55-897E-7001568C7D25}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53A-451E-83C0-2BDDDDE2B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{29382E22-B1B6-44F7-AC5B-7477FFDC3C00}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3A-451E-83C0-2BDDDDE2B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{AE54D330-B432-4938-81E6-4C2B0B9A17A7}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3A-451E-83C0-2BDDDDE2B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{259ECE67-7A9A-46FD-8E97-E94760936452}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3A-451E-83C0-2BDDDDE2B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{67413868-7251-43DA-A7E4-0B79442C3A64}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3A-451E-83C0-2BDDDDE2B54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{E6206115-B288-471E-B647-2B260EA60F41}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53A-451E-83C0-2BDDDDE2B54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{3349FCD7-9246-4B4F-A013-1EB78E361DAB}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53A-451E-83C0-2BDDDDE2B54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{E66DF7E0-84D1-49FC-A810-48750E5094DD}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53A-451E-83C0-2BDDDDE2B54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{E4EF64E6-5253-4C6E-AF5E-5C664035DD8A}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53A-451E-83C0-2BDDDDE2B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12.5</c:v>
                </c:pt>
                <c:pt idx="16">
                  <c:v>13.1</c:v>
                </c:pt>
                <c:pt idx="24">
                  <c:v>12.8</c:v>
                </c:pt>
                <c:pt idx="32">
                  <c:v>12.6</c:v>
                </c:pt>
              </c:numCache>
            </c:numRef>
          </c:xVal>
          <c:yVal>
            <c:numRef>
              <c:f>公会計指標分析・財政指標組合せ分析表!$BP$73:$DC$73</c:f>
              <c:numCache>
                <c:formatCode>#,##0.0;"▲ "#,##0.0</c:formatCode>
                <c:ptCount val="40"/>
                <c:pt idx="0">
                  <c:v>111.4</c:v>
                </c:pt>
                <c:pt idx="8">
                  <c:v>115.6</c:v>
                </c:pt>
                <c:pt idx="16">
                  <c:v>118.2</c:v>
                </c:pt>
                <c:pt idx="24">
                  <c:v>103.2</c:v>
                </c:pt>
                <c:pt idx="32">
                  <c:v>78.3</c:v>
                </c:pt>
              </c:numCache>
            </c:numRef>
          </c:yVal>
          <c:smooth val="0"/>
          <c:extLst>
            <c:ext xmlns:c16="http://schemas.microsoft.com/office/drawing/2014/chart" uri="{C3380CC4-5D6E-409C-BE32-E72D297353CC}">
              <c16:uniqueId val="{00000009-353A-451E-83C0-2BDDDDE2B5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{7B7BF93F-64FF-4DD9-ADBE-4268202F5988}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53A-451E-83C0-2BDDDDE2B5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{136A85C5-4070-4A43-86B3-D69D5B973B38}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3A-451E-83C0-2BDDDDE2B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{CA239BB3-7192-4239-980B-B4C132BE296D}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3A-451E-83C0-2BDDDDE2B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{BE448943-EBFA-4129-800F-22A83B7AAC61}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3A-451E-83C0-2BDDDDE2B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{793B5511-19BB-42AB-BBC9-D844013E9E6D}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3A-451E-83C0-2BDDDDE2B54C}"/>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{6B3ACF19-19BF-430D-9488-B25BCE7C8216}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53A-451E-83C0-2BDDDDE2B54C}"/>
                </c:ext>
              </c:extLst>
            </c:dLbl>
            <c:dLbl>
              <c:idx val="16"/>
              <c:layout>
                <c:manualLayout>
                  <c:x val="-3.1570342725075584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{08F97D44-5E80-40F9-AA77-C71F6FA00C19}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53A-451E-83C0-2BDDDDE2B54C}"/>
                </c:ext>
              </c:extLst>
            </c:dLbl>
            <c:dLbl>
              <c:idx val="24"/>
              <c:layout>
                <c:manualLayout>
                  <c:x val="-4.4905057365901176E-2"/>
                  <c:y val="-5.295628420166489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{A4094622-D3CB-4CBB-A280-2BF5190441AE}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53A-451E-83C0-2BDDDDE2B54C}"/>
                </c:ext>
              </c:extLst>
            </c:dLbl>
            <c:dLbl>
              <c:idx val="32"/>
              <c:layout>
                <c:manualLayout>
                  <c:x val="-1.8235628084250128E-2"/>
                  <c:y val="-9.079773574618109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{B762160F-407D-4BC4-AF5A-3F31FBF98846}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53A-451E-83C0-2BDDDDE2B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3A-451E-83C0-2BDDDDE2B54C}"/>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1B0E8EA-AE9E-411A-9A22-C2CF0E3EF4E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AE5EE9F-DE28-4EAD-ACF3-A770E8F8957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過疎地域の振興として起債できる交付税算入の高い過疎債、辺地債の活用により、算入公債費等については、</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資本費平準化債の影響を除けば、</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ほぼ横ばいの推移となっている。</a:t>
          </a:r>
          <a:endParaRPr lang="ja-JP" altLang="ja-JP" sz="102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しかし、依然として高水準にある地方債</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元利</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償還</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額</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に加え、水道事業</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会計</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、下水道事業</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会計</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を中心とした公営企業の地方債</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元利</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償還</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額</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に対する繰出金が高い水準で推移していることから、大幅な数値改善には至っていない</a:t>
          </a:r>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02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20">
              <a:solidFill>
                <a:sysClr val="windowText" lastClr="000000"/>
              </a:solidFill>
              <a:effectLst/>
              <a:latin typeface="HGSｺﾞｼｯｸM" panose="020B0600000000000000" pitchFamily="50" charset="-128"/>
              <a:ea typeface="HGSｺﾞｼｯｸM" panose="020B0600000000000000" pitchFamily="50" charset="-128"/>
              <a:cs typeface="+mn-cs"/>
            </a:rPr>
            <a:t>公営企業債等は償還年限も長く、しばらくはこの高水準の公債費負担が継続することから、全体の地方債償還予定を見ながら、事業全般の強弱をつけるとともに、資本費平準化債を活用し一般会計からの繰出額を抑え、中長期的に平準的な財政負担で推移できるような財政運営を図っていく。</a:t>
          </a:r>
          <a:endParaRPr kumimoji="1" lang="en-US" altLang="ja-JP" sz="102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020">
              <a:solidFill>
                <a:sysClr val="windowText" lastClr="000000"/>
              </a:solidFill>
              <a:effectLst/>
              <a:latin typeface="HGSｺﾞｼｯｸM" panose="020B0600000000000000" pitchFamily="50" charset="-128"/>
              <a:ea typeface="HGSｺﾞｼｯｸM" panose="020B0600000000000000" pitchFamily="50" charset="-128"/>
              <a:cs typeface="+mn-cs"/>
            </a:rPr>
            <a:t>　なお、令和３年度では「公営企業債の元利償還金に対する繰入金」及び「算入公債費等」で減額となっているが、これは下水道事業会計で資本費平準化債を新規に借入れた影響によるものであり、借入額分の普通会計繰出金が減額になると同時に借入額の半額が算入公債費等から減額となるためである。</a:t>
          </a:r>
          <a:endParaRPr lang="ja-JP" altLang="ja-JP" sz="102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実質公債費比率</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（分子）の構造」と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同様に、過疎地域の振興のための過疎債、辺地債の活用で、地方債残高に占める基準財政需要額算入見込額は高い値にある。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しかし、地方債残高と同水準で推移しているため、ここ数年での将来負担比率も高止まり推移となって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おり、中長期</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的な財政見込みも硬直化が予想されることから、今後の投資的事業に対する地方債発行についても、更なる見極めが必要となってくる。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財政の健全化、将来負担の低減にあっては、事業の強弱を効果的に使い、将来負担の均衡性を確保していく必要がある。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福島県西会津町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年度末の基金残高は、約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1,143</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百万円となっており、前年度から約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282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増</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額</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主な要因は、財政調整基金</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で</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は約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234</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百万円の積み増し</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や、新たに地域振興基金</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50</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百万円を設置したこと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により、基金総額では前年度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より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282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増</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となっている。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は財政調整基金が前年度比増となったものの、不測の事態への備えるため、引き続き事務事業の見直しや、使用料・手数料の見直しなどの行財政改革を実施し、取り崩し額が積立額を上回ることのないよう、健全な財政運営に努めていくとともに、社会情勢の変化に伴う新たな財政需要にも即応できるよう、財政調整基金残高の確保に努め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・みんなで創る未来基金：本町の将来を担う人材の育成、子育て支援、地方創生等未来に向けての積極的な事業を推進するため</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・庁舎整備基金：役場庁舎の整備に要する資金のため</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・小・中学校交流基金：町外の児童生徒と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交流を推進し、児童生徒の心身の健全育成を図るため</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・生きがい福祉基金：長寿社会に備え、高齢者等の在宅福祉の向上及び健康の保全、生きがいづくりに資する事業に充てるため</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rPr>
            <a:t>・新田正夫教育振興基金：名誉町民である新田正夫氏からの寄附金を西会津中学校図書館の図書購入</a:t>
          </a:r>
          <a:r>
            <a:rPr kumimoji="1" lang="ja-JP" altLang="en-US" sz="1100" b="0">
              <a:solidFill>
                <a:sysClr val="windowText" lastClr="000000"/>
              </a:solidFill>
              <a:effectLst/>
              <a:latin typeface="HGSｺﾞｼｯｸM" panose="020B0600000000000000" pitchFamily="50" charset="-128"/>
              <a:ea typeface="HGSｺﾞｼｯｸM" panose="020B0600000000000000" pitchFamily="50" charset="-128"/>
              <a:cs typeface="+mn-cs"/>
            </a:rPr>
            <a:t>など</a:t>
          </a:r>
          <a:r>
            <a:rPr kumimoji="1" lang="ja-JP"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rPr>
            <a:t>に充てるため</a:t>
          </a:r>
          <a:endParaRPr lang="ja-JP" altLang="ja-JP" sz="1400" b="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rPr>
            <a:t>　・森林環境譲与税基金：森林の整備及びその促進に資する事業の充てるため</a:t>
          </a:r>
          <a:endParaRPr lang="ja-JP" altLang="ja-JP" sz="1100" b="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rPr>
            <a:t>　・中小企業融資制度資金利子補給基金：新型コロナウイルス感染症による影響等の資金繰りを支援するため</a:t>
          </a:r>
          <a:endParaRPr kumimoji="0" lang="en-US" altLang="ja-JP" sz="1100" b="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0" lang="ja-JP" altLang="en-US" sz="1100" b="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en-US" sz="1100" b="0">
              <a:solidFill>
                <a:schemeClr val="dk1"/>
              </a:solidFill>
              <a:effectLst/>
              <a:latin typeface="HGSｺﾞｼｯｸM" panose="020B0600000000000000" pitchFamily="50" charset="-128"/>
              <a:ea typeface="HGSｺﾞｼｯｸM" panose="020B0600000000000000" pitchFamily="50" charset="-128"/>
              <a:cs typeface="+mn-cs"/>
            </a:rPr>
            <a:t>・新田興助地域振興基金：</a:t>
          </a:r>
          <a:r>
            <a:rPr kumimoji="1" lang="ja-JP" altLang="ja-JP" sz="1100" b="0">
              <a:solidFill>
                <a:schemeClr val="dk1"/>
              </a:solidFill>
              <a:effectLst/>
              <a:latin typeface="HGSｺﾞｼｯｸM" panose="020B0600000000000000" pitchFamily="50" charset="-128"/>
              <a:ea typeface="HGSｺﾞｼｯｸM" panose="020B0600000000000000" pitchFamily="50" charset="-128"/>
              <a:cs typeface="+mn-cs"/>
            </a:rPr>
            <a:t>新田</a:t>
          </a:r>
          <a:r>
            <a:rPr kumimoji="1" lang="ja-JP" altLang="en-US" sz="1100" b="0">
              <a:solidFill>
                <a:schemeClr val="dk1"/>
              </a:solidFill>
              <a:effectLst/>
              <a:latin typeface="HGSｺﾞｼｯｸM" panose="020B0600000000000000" pitchFamily="50" charset="-128"/>
              <a:ea typeface="HGSｺﾞｼｯｸM" panose="020B0600000000000000" pitchFamily="50" charset="-128"/>
              <a:cs typeface="+mn-cs"/>
            </a:rPr>
            <a:t>興助</a:t>
          </a:r>
          <a:r>
            <a:rPr kumimoji="1" lang="ja-JP" altLang="ja-JP" sz="1100" b="0">
              <a:solidFill>
                <a:schemeClr val="dk1"/>
              </a:solidFill>
              <a:effectLst/>
              <a:latin typeface="HGSｺﾞｼｯｸM" panose="020B0600000000000000" pitchFamily="50" charset="-128"/>
              <a:ea typeface="HGSｺﾞｼｯｸM" panose="020B0600000000000000" pitchFamily="50" charset="-128"/>
              <a:cs typeface="+mn-cs"/>
            </a:rPr>
            <a:t>氏からの寄附金を</a:t>
          </a:r>
          <a:r>
            <a:rPr kumimoji="1" lang="ja-JP" altLang="en-US" sz="1100" b="0">
              <a:solidFill>
                <a:schemeClr val="dk1"/>
              </a:solidFill>
              <a:effectLst/>
              <a:latin typeface="HGSｺﾞｼｯｸM" panose="020B0600000000000000" pitchFamily="50" charset="-128"/>
              <a:ea typeface="HGSｺﾞｼｯｸM" panose="020B0600000000000000" pitchFamily="50" charset="-128"/>
              <a:cs typeface="+mn-cs"/>
            </a:rPr>
            <a:t>本町の地域振興（教育振興、デジタル戦略の推進等）に充てるため</a:t>
          </a:r>
          <a:endParaRPr kumimoji="1" lang="en-US" altLang="ja-JP" sz="1100" b="0">
            <a:solidFill>
              <a:schemeClr val="dk1"/>
            </a:solidFill>
            <a:effectLst/>
            <a:latin typeface="HGSｺﾞｼｯｸM" panose="020B0600000000000000" pitchFamily="50" charset="-128"/>
            <a:ea typeface="HGSｺﾞｼｯｸM" panose="020B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年度新規の基金として、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新田興助地域振興基金</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を創設</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既存のその他特目基金における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前年度比</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増減</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の要因は、みんなで創る未来基金を該当事業に充当したこと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による減額や、森林環境譲与税基金の積立てによる増額などにより、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合計で約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百万円の減額となった。</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100">
            <a:solidFill>
              <a:srgbClr val="FF0000"/>
            </a:solidFill>
            <a:effectLst/>
            <a:latin typeface="HGSｺﾞｼｯｸM" panose="020B0600000000000000" pitchFamily="50" charset="-128"/>
            <a:ea typeface="HGSｺﾞｼｯｸM" panose="020B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基金の設置目的や原資などを勘案し、関連事業を円滑に実施するための財源として計画的な基金運用を図る。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年度末の基金残高は、約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985</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百万円となっており、前年度から約</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234</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百万円の増となっている。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ja-JP"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主な要因は、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地方</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交付税</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が前年度比</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3.7%</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増</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となったこと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や</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町の独自取り組みによるふるさと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応援寄付金</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額の増</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など</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が影響し、財政調整基金の積み増しとなった。</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大規模災害の発生など不測の事態に備えるため、特殊要因を除き、今後も財政調整基金の取崩しが積立金を上回ることのないよう、事業の見直しや統廃合など歳出の合理化を推進し、健全な財政運営に努め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　増減なし</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　</a:t>
          </a:r>
          <a:endPar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令和２年度末で全額取崩し済み</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のため、現時点で積立予定はない。</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287B4E-D98B-48CA-871F-8B119BBA4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1FE3FF5-00C0-4A96-A581-E405B95722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FB3677A-12C9-408B-B97F-DE5DD499B80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B7F2CD7-C469-4B4F-89AD-EE9D716C52D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246C3EB-F275-42A0-8195-1CF241BDECD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BCC8049-1D99-44F3-B7CB-EE78A60B9D0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DB2CCDD-FD0C-4E94-B359-38924F4FAB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598E567-462E-4B40-A3CF-4A5CEA0287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6A5F893-2CC6-43A3-8C1D-E4B0E695233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BB520B7-CDB6-44E1-B6C7-E90D94209FD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773D984-A1FD-4431-8FEA-485D0EDC776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55775B4-3956-4AC6-B1DD-740CDB609E9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159BE70-BBA7-4309-9833-530710EC8F3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89F1EF5-AC92-4B1A-B6F9-27E51815257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BD7ECC2-0FA8-4F98-B623-337E7B63B2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A3251E9-B79D-40DB-ABF7-A437BC77E39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72C98BB-63C3-4DFD-8789-F0A338FA379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EB1DA84-6F30-408C-90BD-138CAE136BA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AAA573-1CBD-46EB-9254-EA99ABB148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F8DBF9C-4364-4CBF-93F4-04D108E2AD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B94AF53-426E-4AAA-8E9B-F6323174DA4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E8E0824-519C-48C6-AEA7-209CE53595A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D5ACB4F-E058-43B2-B338-4491A25EA0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DB21FE8-4AD2-4507-A1E6-8086DC95205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F817B72-A6D9-422B-B837-F15DBD9683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B5EC585-CE2E-4BC8-8B66-387CC871B2A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AC65337-87AF-476F-AB13-7BA4532EC94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D92886-8E20-4CA7-90C6-B4F4445A1B4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DF91811-B26F-4328-A210-5B73C564956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CE26D39-25E9-4E96-A179-4ED085C0CC4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C09D03C-25AA-4F89-BB3E-D2967863C83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6DC0A56-BB5E-4D0E-942F-F27AFD13C5A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8DB162C-2D81-49F5-AD6D-B3C2369C4C9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EFA0455-9190-4391-94F1-D994996D5C6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D260575-09B0-437F-83CF-CB98C606E57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63BF946-7F5B-447A-9977-27199A42914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17FAC72-75BE-4840-9B10-816BA285552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24B8760-C4E2-4DF5-8409-94D323AB5A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680BE3E-5FE5-4DDF-8B22-1144F9A4EE1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50B7D5A-C293-45EF-8D56-D46C89B3AA3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C9FAEA8-3506-491C-BE18-1125805673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E02CB7F-250E-4265-90F4-A4B3F5AC9BD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EC2E215-BBEF-44DC-8477-023EFC508E4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700E395-AB9D-452B-A33A-4F38583A046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5AC2DE2-0647-4E29-82B6-52416B4D6E0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FB30D25-870F-4EE6-98FE-D49F09E87E7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6024C69-610B-44FA-8F0D-FC6A1A83F83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mn-lt"/>
              <a:ea typeface="+mn-ea"/>
              <a:cs typeface="+mn-cs"/>
            </a:rPr>
            <a:t>本町の有形固定資産減価償却率は、</a:t>
          </a:r>
          <a:r>
            <a:rPr kumimoji="1" lang="ja-JP" altLang="en-US" sz="850">
              <a:solidFill>
                <a:schemeClr val="dk1"/>
              </a:solidFill>
              <a:effectLst/>
              <a:latin typeface="+mn-lt"/>
              <a:ea typeface="+mn-ea"/>
              <a:cs typeface="+mn-cs"/>
            </a:rPr>
            <a:t>類似団体</a:t>
          </a:r>
          <a:r>
            <a:rPr kumimoji="1" lang="ja-JP" altLang="ja-JP" sz="850">
              <a:solidFill>
                <a:schemeClr val="dk1"/>
              </a:solidFill>
              <a:effectLst/>
              <a:latin typeface="+mn-lt"/>
              <a:ea typeface="+mn-ea"/>
              <a:cs typeface="+mn-cs"/>
            </a:rPr>
            <a:t>平均と同水準であるが、福島県平均を上回っている。</a:t>
          </a:r>
          <a:endParaRPr lang="ja-JP" altLang="ja-JP" sz="850">
            <a:effectLst/>
          </a:endParaRPr>
        </a:p>
        <a:p>
          <a:r>
            <a:rPr kumimoji="1" lang="ja-JP" altLang="ja-JP" sz="850">
              <a:solidFill>
                <a:schemeClr val="dk1"/>
              </a:solidFill>
              <a:effectLst/>
              <a:latin typeface="+mn-lt"/>
              <a:ea typeface="+mn-ea"/>
              <a:cs typeface="+mn-cs"/>
            </a:rPr>
            <a:t>本町の場合、取得価格総額の約</a:t>
          </a:r>
          <a:r>
            <a:rPr kumimoji="1" lang="en-US" altLang="ja-JP" sz="850">
              <a:solidFill>
                <a:schemeClr val="dk1"/>
              </a:solidFill>
              <a:effectLst/>
              <a:latin typeface="+mn-lt"/>
              <a:ea typeface="+mn-ea"/>
              <a:cs typeface="+mn-cs"/>
            </a:rPr>
            <a:t>6</a:t>
          </a:r>
          <a:r>
            <a:rPr kumimoji="1" lang="ja-JP" altLang="ja-JP" sz="850">
              <a:solidFill>
                <a:schemeClr val="dk1"/>
              </a:solidFill>
              <a:effectLst/>
              <a:latin typeface="+mn-lt"/>
              <a:ea typeface="+mn-ea"/>
              <a:cs typeface="+mn-cs"/>
            </a:rPr>
            <a:t>割を占める「道路・トンネル等」のインフラ施設の減価償却率が約</a:t>
          </a:r>
          <a:r>
            <a:rPr kumimoji="1" lang="en-US" altLang="ja-JP" sz="850">
              <a:solidFill>
                <a:schemeClr val="dk1"/>
              </a:solidFill>
              <a:effectLst/>
              <a:latin typeface="+mn-lt"/>
              <a:ea typeface="+mn-ea"/>
              <a:cs typeface="+mn-cs"/>
            </a:rPr>
            <a:t>67</a:t>
          </a:r>
          <a:r>
            <a:rPr kumimoji="1" lang="ja-JP" altLang="ja-JP" sz="850">
              <a:solidFill>
                <a:schemeClr val="dk1"/>
              </a:solidFill>
              <a:effectLst/>
              <a:latin typeface="+mn-lt"/>
              <a:ea typeface="+mn-ea"/>
              <a:cs typeface="+mn-cs"/>
            </a:rPr>
            <a:t>％であり、全体の高さに起因している。</a:t>
          </a:r>
          <a:endParaRPr lang="ja-JP" altLang="ja-JP" sz="850">
            <a:effectLst/>
          </a:endParaRPr>
        </a:p>
        <a:p>
          <a:r>
            <a:rPr kumimoji="1" lang="ja-JP" altLang="ja-JP" sz="850">
              <a:solidFill>
                <a:schemeClr val="dk1"/>
              </a:solidFill>
              <a:effectLst/>
              <a:latin typeface="+mn-lt"/>
              <a:ea typeface="+mn-ea"/>
              <a:cs typeface="+mn-cs"/>
            </a:rPr>
            <a:t>また、公営住宅・公民館・保健センター・消防施設等の各公共的施設では、減価償却率が</a:t>
          </a:r>
          <a:r>
            <a:rPr kumimoji="1" lang="en-US" altLang="ja-JP" sz="850">
              <a:solidFill>
                <a:schemeClr val="dk1"/>
              </a:solidFill>
              <a:effectLst/>
              <a:latin typeface="+mn-lt"/>
              <a:ea typeface="+mn-ea"/>
              <a:cs typeface="+mn-cs"/>
            </a:rPr>
            <a:t>7</a:t>
          </a:r>
          <a:r>
            <a:rPr kumimoji="1" lang="ja-JP" altLang="ja-JP" sz="850">
              <a:solidFill>
                <a:schemeClr val="dk1"/>
              </a:solidFill>
              <a:effectLst/>
              <a:latin typeface="+mn-lt"/>
              <a:ea typeface="+mn-ea"/>
              <a:cs typeface="+mn-cs"/>
            </a:rPr>
            <a:t>割を超えていることから、西会津町公共施設個別施設計画を基に集約化や除却、修繕等を計画的に進める必要がある。</a:t>
          </a:r>
          <a:endParaRPr lang="ja-JP" altLang="ja-JP" sz="8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400DA4B-B4F0-4D6C-8627-C4BA4D1F9D0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170285B-E280-4824-A09D-FB915D2B2ED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CB5312A-EB60-4A14-B458-9E3338AC293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9828B84-9946-43F5-B3CA-94F72F70E8D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E62CBBE-F450-4B22-8DDB-E93FFB5B6D64}"/>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2D23C9-2B5E-4757-98B6-4EB96A69736D}"/>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1439C1B-6F6F-49BC-8316-9E966AE6C6D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57A2E7DE-695C-4270-95AD-713CC93C9FF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9662082-C769-47B4-9D8B-003A70835D22}"/>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F63EF98-993C-4AE7-AA55-CA3945932F2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718AABA-3CA4-412A-8284-5855598C03B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EA2D105-4EB3-4000-A2FC-12AD6D2668E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BCDD169-30EB-4A15-B990-FCDA76088D4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447B4C0-C62C-48A7-9266-D1F8EEBC147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7F8315CE-DFB3-4186-AADB-F092AC9F5956}"/>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E548748-2318-42FA-8C5F-888B461E30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37052644-3AAB-49C1-882B-A6CAFA3924D6}"/>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8777CB91-BCA9-42D8-A023-27DD83F5256F}"/>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4A95E706-1ABA-4AEE-A670-1D8E32E8743D}"/>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a:extLst>
            <a:ext uri="{FF2B5EF4-FFF2-40B4-BE49-F238E27FC236}">
              <a16:creationId xmlns:a16="http://schemas.microsoft.com/office/drawing/2014/main" id="{45401AE4-8146-4DD1-9504-9D79964627C3}"/>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a:extLst>
            <a:ext uri="{FF2B5EF4-FFF2-40B4-BE49-F238E27FC236}">
              <a16:creationId xmlns:a16="http://schemas.microsoft.com/office/drawing/2014/main" id="{2863EB06-D4E9-4336-88A9-4B6375119D69}"/>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a:extLst>
            <a:ext uri="{FF2B5EF4-FFF2-40B4-BE49-F238E27FC236}">
              <a16:creationId xmlns:a16="http://schemas.microsoft.com/office/drawing/2014/main" id="{0001E001-20BF-4E14-B6D8-A6BF2D7C7CB5}"/>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a:extLst>
            <a:ext uri="{FF2B5EF4-FFF2-40B4-BE49-F238E27FC236}">
              <a16:creationId xmlns:a16="http://schemas.microsoft.com/office/drawing/2014/main" id="{AAD616E5-0860-42C7-9E59-0EF998CB7837}"/>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a:extLst>
            <a:ext uri="{FF2B5EF4-FFF2-40B4-BE49-F238E27FC236}">
              <a16:creationId xmlns:a16="http://schemas.microsoft.com/office/drawing/2014/main" id="{2185E8A5-80E2-4122-8EC8-6B48D257F4E5}"/>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F746DF30-DECB-4507-8971-424F61152D33}"/>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a:extLst>
            <a:ext uri="{FF2B5EF4-FFF2-40B4-BE49-F238E27FC236}">
              <a16:creationId xmlns:a16="http://schemas.microsoft.com/office/drawing/2014/main" id="{5C6B0D3D-403D-44CC-8BC9-AB83AED7B1CE}"/>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a:extLst>
            <a:ext uri="{FF2B5EF4-FFF2-40B4-BE49-F238E27FC236}">
              <a16:creationId xmlns:a16="http://schemas.microsoft.com/office/drawing/2014/main" id="{52040098-576C-4862-9F77-52A26ADE6B31}"/>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896E6DD-871D-47A8-9B4B-68F8B15CD10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7E1D777-8B89-43BB-9421-F035D505DCA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56D2433-3182-4DA9-86DB-4F2F7D000B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108D9D1-17EE-4F5F-8662-E9D00544E39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EAB5ED0-A56E-40B1-8349-C09680AFCD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1" name="楕円 80">
          <a:extLst>
            <a:ext uri="{FF2B5EF4-FFF2-40B4-BE49-F238E27FC236}">
              <a16:creationId xmlns:a16="http://schemas.microsoft.com/office/drawing/2014/main" id="{F92212ED-2CD6-49A0-9377-D96C933AEDAA}"/>
            </a:ext>
          </a:extLst>
        </xdr:cNvPr>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82" name="有形固定資産減価償却率該当値テキスト">
          <a:extLst>
            <a:ext uri="{FF2B5EF4-FFF2-40B4-BE49-F238E27FC236}">
              <a16:creationId xmlns:a16="http://schemas.microsoft.com/office/drawing/2014/main" id="{32CBC822-0E41-4425-B435-49D522A57B83}"/>
            </a:ext>
          </a:extLst>
        </xdr:cNvPr>
        <xdr:cNvSpPr txBox="1"/>
      </xdr:nvSpPr>
      <xdr:spPr>
        <a:xfrm>
          <a:off x="48133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3" name="楕円 82">
          <a:extLst>
            <a:ext uri="{FF2B5EF4-FFF2-40B4-BE49-F238E27FC236}">
              <a16:creationId xmlns:a16="http://schemas.microsoft.com/office/drawing/2014/main" id="{5730B816-5615-4B69-B701-B8A89755AD63}"/>
            </a:ext>
          </a:extLst>
        </xdr:cNvPr>
        <xdr:cNvSpPr/>
      </xdr:nvSpPr>
      <xdr:spPr>
        <a:xfrm>
          <a:off x="4000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10795</xdr:rowOff>
    </xdr:to>
    <xdr:cxnSp macro="">
      <xdr:nvCxnSpPr>
        <xdr:cNvPr id="84" name="直線コネクタ 83">
          <a:extLst>
            <a:ext uri="{FF2B5EF4-FFF2-40B4-BE49-F238E27FC236}">
              <a16:creationId xmlns:a16="http://schemas.microsoft.com/office/drawing/2014/main" id="{98A817FD-5156-43B2-9ACC-16D35DFA9409}"/>
            </a:ext>
          </a:extLst>
        </xdr:cNvPr>
        <xdr:cNvCxnSpPr/>
      </xdr:nvCxnSpPr>
      <xdr:spPr>
        <a:xfrm>
          <a:off x="4051300" y="6068483"/>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85" name="楕円 84">
          <a:extLst>
            <a:ext uri="{FF2B5EF4-FFF2-40B4-BE49-F238E27FC236}">
              <a16:creationId xmlns:a16="http://schemas.microsoft.com/office/drawing/2014/main" id="{2E1870C7-34D1-4ED2-84EC-BDF43E506068}"/>
            </a:ext>
          </a:extLst>
        </xdr:cNvPr>
        <xdr:cNvSpPr/>
      </xdr:nvSpPr>
      <xdr:spPr>
        <a:xfrm>
          <a:off x="3238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142663</xdr:rowOff>
    </xdr:from>
    <xdr:to>
      <xdr:col>19</xdr:col>
      <xdr:colOff>136525</xdr:colOff>
      <xdr:row>30</xdr:row>
      <xdr:rowOff>153458</xdr:rowOff>
    </xdr:to>
    <xdr:cxnSp macro="">
      <xdr:nvCxnSpPr>
        <xdr:cNvPr id="86" name="直線コネクタ 85">
          <a:extLst>
            <a:ext uri="{FF2B5EF4-FFF2-40B4-BE49-F238E27FC236}">
              <a16:creationId xmlns:a16="http://schemas.microsoft.com/office/drawing/2014/main" id="{3751B660-7A2C-4E49-B4CB-DE3C465D6297}"/>
            </a:ext>
          </a:extLst>
        </xdr:cNvPr>
        <xdr:cNvCxnSpPr/>
      </xdr:nvCxnSpPr>
      <xdr:spPr>
        <a:xfrm>
          <a:off x="3289300" y="605768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7" name="楕円 86">
          <a:extLst>
            <a:ext uri="{FF2B5EF4-FFF2-40B4-BE49-F238E27FC236}">
              <a16:creationId xmlns:a16="http://schemas.microsoft.com/office/drawing/2014/main" id="{C87FF481-2816-4175-B3F9-B96E9D1756C4}"/>
            </a:ext>
          </a:extLst>
        </xdr:cNvPr>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142663</xdr:rowOff>
    </xdr:to>
    <xdr:cxnSp macro="">
      <xdr:nvCxnSpPr>
        <xdr:cNvPr id="88" name="直線コネクタ 87">
          <a:extLst>
            <a:ext uri="{FF2B5EF4-FFF2-40B4-BE49-F238E27FC236}">
              <a16:creationId xmlns:a16="http://schemas.microsoft.com/office/drawing/2014/main" id="{F40CCBAC-3446-4A91-89C4-56F888E9DC4F}"/>
            </a:ext>
          </a:extLst>
        </xdr:cNvPr>
        <xdr:cNvCxnSpPr/>
      </xdr:nvCxnSpPr>
      <xdr:spPr>
        <a:xfrm>
          <a:off x="2527300" y="603250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89" name="楕円 88">
          <a:extLst>
            <a:ext uri="{FF2B5EF4-FFF2-40B4-BE49-F238E27FC236}">
              <a16:creationId xmlns:a16="http://schemas.microsoft.com/office/drawing/2014/main" id="{0FEA5B0B-7626-48A4-9E0C-3F83B469E47F}"/>
            </a:ext>
          </a:extLst>
        </xdr:cNvPr>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117475</xdr:rowOff>
    </xdr:to>
    <xdr:cxnSp macro="">
      <xdr:nvCxnSpPr>
        <xdr:cNvPr id="90" name="直線コネクタ 89">
          <a:extLst>
            <a:ext uri="{FF2B5EF4-FFF2-40B4-BE49-F238E27FC236}">
              <a16:creationId xmlns:a16="http://schemas.microsoft.com/office/drawing/2014/main" id="{74150967-5E03-4E69-9419-B3ED53FDD43B}"/>
            </a:ext>
          </a:extLst>
        </xdr:cNvPr>
        <xdr:cNvCxnSpPr/>
      </xdr:nvCxnSpPr>
      <xdr:spPr>
        <a:xfrm>
          <a:off x="1765300" y="602170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a:extLst>
            <a:ext uri="{FF2B5EF4-FFF2-40B4-BE49-F238E27FC236}">
              <a16:creationId xmlns:a16="http://schemas.microsoft.com/office/drawing/2014/main" id="{325063E9-F08D-42C8-BF69-13619D3D72D1}"/>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F08082C0-9E50-4E4A-924D-D81F7FB049A7}"/>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a:extLst>
            <a:ext uri="{FF2B5EF4-FFF2-40B4-BE49-F238E27FC236}">
              <a16:creationId xmlns:a16="http://schemas.microsoft.com/office/drawing/2014/main" id="{3BF6D407-76CD-41AB-933A-57EEABAA94B5}"/>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4" name="n_4aveValue有形固定資産減価償却率">
          <a:extLst>
            <a:ext uri="{FF2B5EF4-FFF2-40B4-BE49-F238E27FC236}">
              <a16:creationId xmlns:a16="http://schemas.microsoft.com/office/drawing/2014/main" id="{4051C1CF-2472-455B-90E4-838662525763}"/>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49335</xdr:rowOff>
    </xdr:from>
    <xdr:ext cx="405111" cy="259045"/>
    <xdr:sp macro="" textlink="">
      <xdr:nvSpPr>
        <xdr:cNvPr id="95" name="n_1mainValue有形固定資産減価償却率">
          <a:extLst>
            <a:ext uri="{FF2B5EF4-FFF2-40B4-BE49-F238E27FC236}">
              <a16:creationId xmlns:a16="http://schemas.microsoft.com/office/drawing/2014/main" id="{D982CD8C-6C6A-4B89-BA05-A38DA9949084}"/>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6" name="n_2mainValue有形固定資産減価償却率">
          <a:extLst>
            <a:ext uri="{FF2B5EF4-FFF2-40B4-BE49-F238E27FC236}">
              <a16:creationId xmlns:a16="http://schemas.microsoft.com/office/drawing/2014/main" id="{F525DD25-4F57-4AED-8E3C-FCC1D0098A84}"/>
            </a:ext>
          </a:extLst>
        </xdr:cNvPr>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7" name="n_3mainValue有形固定資産減価償却率">
          <a:extLst>
            <a:ext uri="{FF2B5EF4-FFF2-40B4-BE49-F238E27FC236}">
              <a16:creationId xmlns:a16="http://schemas.microsoft.com/office/drawing/2014/main" id="{C77E1136-0D05-41AB-9A94-91732DB8342F}"/>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8" name="n_4mainValue有形固定資産減価償却率">
          <a:extLst>
            <a:ext uri="{FF2B5EF4-FFF2-40B4-BE49-F238E27FC236}">
              <a16:creationId xmlns:a16="http://schemas.microsoft.com/office/drawing/2014/main" id="{72C28303-00FD-4098-B7BA-9140F91B4DF3}"/>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7303396-726D-4EFE-85FD-98A2114A651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7313E46-73D7-41CB-9653-59C812E3AA6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35F4020-7F45-4375-822A-C3694AC94F8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897C7A9-E7CE-436C-AC1F-B75A8BC557E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64BC9F7-8A10-42B8-87AA-B971F7FFD2D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0C88BC0-5F07-4E91-B4EA-F327F73C1E3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0C69D78-3D7E-431B-857E-C2FD3953B1A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5D6397A-4C57-436E-B8AB-579C69D199D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A32B826-F0A7-4621-8303-2FF085A6C8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2950794-9A29-46EF-8219-2C10C8FD44E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CA929E8-AC38-46C4-AC93-4A8D1AD90ED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B88A1D5-79DB-4A36-8B03-9E78D6D9C8C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7BFC25D-255D-4561-B6F6-151F6332989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mn-lt"/>
              <a:ea typeface="+mn-ea"/>
              <a:cs typeface="+mn-cs"/>
            </a:rPr>
            <a:t>本町の債務償還比率は、全国平均とほぼ同程度の水準であるが、福島県平均を大きく上回っている。</a:t>
          </a:r>
          <a:endParaRPr lang="ja-JP" altLang="ja-JP" sz="8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a:solidFill>
                <a:schemeClr val="dk1"/>
              </a:solidFill>
              <a:effectLst/>
              <a:latin typeface="+mn-lt"/>
              <a:ea typeface="+mn-ea"/>
              <a:cs typeface="+mn-cs"/>
            </a:rPr>
            <a:t>本町の場合、平成</a:t>
          </a:r>
          <a:r>
            <a:rPr kumimoji="1" lang="en-US" altLang="ja-JP" sz="850">
              <a:solidFill>
                <a:schemeClr val="dk1"/>
              </a:solidFill>
              <a:effectLst/>
              <a:latin typeface="+mn-lt"/>
              <a:ea typeface="+mn-ea"/>
              <a:cs typeface="+mn-cs"/>
            </a:rPr>
            <a:t>30</a:t>
          </a:r>
          <a:r>
            <a:rPr kumimoji="1" lang="ja-JP" altLang="ja-JP" sz="850">
              <a:solidFill>
                <a:schemeClr val="dk1"/>
              </a:solidFill>
              <a:effectLst/>
              <a:latin typeface="+mn-lt"/>
              <a:ea typeface="+mn-ea"/>
              <a:cs typeface="+mn-cs"/>
            </a:rPr>
            <a:t>年度に役場新庁舎移転事業により基金を取り崩したため、数値は大きく悪化したが、令和</a:t>
          </a:r>
          <a:r>
            <a:rPr kumimoji="1" lang="en-US" altLang="ja-JP" sz="850">
              <a:solidFill>
                <a:schemeClr val="dk1"/>
              </a:solidFill>
              <a:effectLst/>
              <a:latin typeface="+mn-lt"/>
              <a:ea typeface="+mn-ea"/>
              <a:cs typeface="+mn-cs"/>
            </a:rPr>
            <a:t>2</a:t>
          </a:r>
          <a:r>
            <a:rPr kumimoji="1" lang="ja-JP" altLang="ja-JP" sz="850">
              <a:solidFill>
                <a:schemeClr val="dk1"/>
              </a:solidFill>
              <a:effectLst/>
              <a:latin typeface="+mn-lt"/>
              <a:ea typeface="+mn-ea"/>
              <a:cs typeface="+mn-cs"/>
            </a:rPr>
            <a:t>年度に小規模多機能型居宅介護施設整備、若者向け住宅整備、防災行政無線デジタル化改修といった大規模事業を実施</a:t>
          </a:r>
          <a:r>
            <a:rPr kumimoji="1" lang="ja-JP" altLang="en-US" sz="850">
              <a:solidFill>
                <a:schemeClr val="dk1"/>
              </a:solidFill>
              <a:effectLst/>
              <a:latin typeface="+mn-lt"/>
              <a:ea typeface="+mn-ea"/>
              <a:cs typeface="+mn-cs"/>
            </a:rPr>
            <a:t>するため</a:t>
          </a:r>
          <a:r>
            <a:rPr kumimoji="1" lang="ja-JP" altLang="ja-JP" sz="850">
              <a:solidFill>
                <a:schemeClr val="dk1"/>
              </a:solidFill>
              <a:effectLst/>
              <a:latin typeface="+mn-lt"/>
              <a:ea typeface="+mn-ea"/>
              <a:cs typeface="+mn-cs"/>
            </a:rPr>
            <a:t>、地方債の繰上償還を実施し、債務の削減を行った結果、数値は改善傾向となった。</a:t>
          </a:r>
          <a:endParaRPr lang="ja-JP" altLang="ja-JP" sz="850">
            <a:effectLst/>
          </a:endParaRPr>
        </a:p>
        <a:p>
          <a:r>
            <a:rPr kumimoji="1" lang="ja-JP" altLang="en-US" sz="850">
              <a:solidFill>
                <a:schemeClr val="dk1"/>
              </a:solidFill>
              <a:effectLst/>
              <a:latin typeface="+mn-lt"/>
              <a:ea typeface="+mn-ea"/>
              <a:cs typeface="+mn-cs"/>
            </a:rPr>
            <a:t>令和</a:t>
          </a:r>
          <a:r>
            <a:rPr kumimoji="1" lang="en-US" altLang="ja-JP" sz="850">
              <a:solidFill>
                <a:schemeClr val="dk1"/>
              </a:solidFill>
              <a:effectLst/>
              <a:latin typeface="+mn-lt"/>
              <a:ea typeface="+mn-ea"/>
              <a:cs typeface="+mn-cs"/>
            </a:rPr>
            <a:t>2</a:t>
          </a:r>
          <a:r>
            <a:rPr kumimoji="1" lang="ja-JP" altLang="en-US" sz="850">
              <a:solidFill>
                <a:schemeClr val="dk1"/>
              </a:solidFill>
              <a:effectLst/>
              <a:latin typeface="+mn-lt"/>
              <a:ea typeface="+mn-ea"/>
              <a:cs typeface="+mn-cs"/>
            </a:rPr>
            <a:t>年度以降の</a:t>
          </a:r>
          <a:r>
            <a:rPr kumimoji="1" lang="ja-JP" altLang="ja-JP" sz="850">
              <a:solidFill>
                <a:schemeClr val="dk1"/>
              </a:solidFill>
              <a:effectLst/>
              <a:latin typeface="+mn-lt"/>
              <a:ea typeface="+mn-ea"/>
              <a:cs typeface="+mn-cs"/>
            </a:rPr>
            <a:t>改善傾向はやや鈍化</a:t>
          </a:r>
          <a:r>
            <a:rPr kumimoji="1" lang="ja-JP" altLang="en-US" sz="850">
              <a:solidFill>
                <a:schemeClr val="dk1"/>
              </a:solidFill>
              <a:effectLst/>
              <a:latin typeface="+mn-lt"/>
              <a:ea typeface="+mn-ea"/>
              <a:cs typeface="+mn-cs"/>
            </a:rPr>
            <a:t>している</a:t>
          </a:r>
          <a:r>
            <a:rPr kumimoji="1" lang="ja-JP" altLang="ja-JP" sz="850">
              <a:solidFill>
                <a:schemeClr val="dk1"/>
              </a:solidFill>
              <a:effectLst/>
              <a:latin typeface="+mn-lt"/>
              <a:ea typeface="+mn-ea"/>
              <a:cs typeface="+mn-cs"/>
            </a:rPr>
            <a:t>が、引続き数値の改善に努める。</a:t>
          </a:r>
          <a:endParaRPr lang="ja-JP" altLang="ja-JP" sz="8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2C5A5B4-1088-45A8-92D9-D09F31BA1BF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4BD5E6C-438A-4694-B58E-2E8FFC9B8ED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DA4DE29-DC13-49C0-84BF-630E94040D5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2291761-9A11-4041-818C-C40CDD740B0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F3E60DCB-AEF2-49F8-A991-E525CD77449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3C67A68-9359-40E2-908F-F6503375767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CA452C6-1E7F-48C9-A07F-BD58958EF6D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4F8AE94-FCA2-4920-8932-1A67C17AA1C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22C2610-6CBB-4EAF-A741-589E809C0B3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0FA5E32-AC09-4AAE-8523-3025AA1B23C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2B11169B-8272-4092-AB84-5A62F34293C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8B43200-C615-4CD5-91E6-F1773052EF6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C5613CA3-C556-4FD8-B920-1F8422D463A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73D0236-EC3F-4A11-A580-822B6D5EECF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DEAD20C-21F5-4815-9CFF-37E2F731506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a:extLst>
            <a:ext uri="{FF2B5EF4-FFF2-40B4-BE49-F238E27FC236}">
              <a16:creationId xmlns:a16="http://schemas.microsoft.com/office/drawing/2014/main" id="{7CF7F47A-6112-400B-BA68-4ED656D45B62}"/>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a:extLst>
            <a:ext uri="{FF2B5EF4-FFF2-40B4-BE49-F238E27FC236}">
              <a16:creationId xmlns:a16="http://schemas.microsoft.com/office/drawing/2014/main" id="{F6277B33-C224-4302-ABEA-4A48FCDAEF73}"/>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a:extLst>
            <a:ext uri="{FF2B5EF4-FFF2-40B4-BE49-F238E27FC236}">
              <a16:creationId xmlns:a16="http://schemas.microsoft.com/office/drawing/2014/main" id="{2F27B7B3-EA55-4436-A61F-ED139240098E}"/>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D1746121-B567-450F-B8BA-77E41D3E0FD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AEE8D975-205A-436E-91EE-B3161E06521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a:extLst>
            <a:ext uri="{FF2B5EF4-FFF2-40B4-BE49-F238E27FC236}">
              <a16:creationId xmlns:a16="http://schemas.microsoft.com/office/drawing/2014/main" id="{14F8F05F-372C-471D-9ABB-73B6565C0F7D}"/>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a:extLst>
            <a:ext uri="{FF2B5EF4-FFF2-40B4-BE49-F238E27FC236}">
              <a16:creationId xmlns:a16="http://schemas.microsoft.com/office/drawing/2014/main" id="{2188B9FF-0B0E-4DDC-A750-D3062A196817}"/>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a:extLst>
            <a:ext uri="{FF2B5EF4-FFF2-40B4-BE49-F238E27FC236}">
              <a16:creationId xmlns:a16="http://schemas.microsoft.com/office/drawing/2014/main" id="{673CE314-4F06-4221-AE98-3CD70AEDCC7B}"/>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a:extLst>
            <a:ext uri="{FF2B5EF4-FFF2-40B4-BE49-F238E27FC236}">
              <a16:creationId xmlns:a16="http://schemas.microsoft.com/office/drawing/2014/main" id="{DE6D6BFC-4CBC-47F2-8D91-B2222D7DD452}"/>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a:extLst>
            <a:ext uri="{FF2B5EF4-FFF2-40B4-BE49-F238E27FC236}">
              <a16:creationId xmlns:a16="http://schemas.microsoft.com/office/drawing/2014/main" id="{3999CB60-7728-47ED-A024-24CA486DAED1}"/>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a:extLst>
            <a:ext uri="{FF2B5EF4-FFF2-40B4-BE49-F238E27FC236}">
              <a16:creationId xmlns:a16="http://schemas.microsoft.com/office/drawing/2014/main" id="{A258481B-EA66-433A-B60B-88D8B299E0CB}"/>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83A544E-872A-44BA-BB7C-7C93EFD6357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89BD055-5B4A-40E2-9F4A-B72CD1DF582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6590177-D222-4126-945F-ECA9F82A627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1784626-E43A-4827-9E3E-8AABEAF2875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B6567D3-F8A5-46AF-9411-7FAB37C6214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56000</xdr:rowOff>
    </xdr:from>
    <xdr:to>
      <xdr:col>76</xdr:col>
      <xdr:colOff>73025</xdr:colOff>
      <xdr:row>30</xdr:row>
      <xdr:rowOff>157600</xdr:rowOff>
    </xdr:to>
    <xdr:sp macro="" textlink="">
      <xdr:nvSpPr>
        <xdr:cNvPr id="143" name="楕円 142">
          <a:extLst>
            <a:ext uri="{FF2B5EF4-FFF2-40B4-BE49-F238E27FC236}">
              <a16:creationId xmlns:a16="http://schemas.microsoft.com/office/drawing/2014/main" id="{4EFC91BF-63EE-4B0C-9420-7E5DFC3C8309}"/>
            </a:ext>
          </a:extLst>
        </xdr:cNvPr>
        <xdr:cNvSpPr/>
      </xdr:nvSpPr>
      <xdr:spPr>
        <a:xfrm>
          <a:off x="14744700" y="59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34427</xdr:rowOff>
    </xdr:from>
    <xdr:ext cx="469744" cy="259045"/>
    <xdr:sp macro="" textlink="">
      <xdr:nvSpPr>
        <xdr:cNvPr id="144" name="債務償還比率該当値テキスト">
          <a:extLst>
            <a:ext uri="{FF2B5EF4-FFF2-40B4-BE49-F238E27FC236}">
              <a16:creationId xmlns:a16="http://schemas.microsoft.com/office/drawing/2014/main" id="{BC31C64D-CBC1-4CBD-AB83-98745F2A1C88}"/>
            </a:ext>
          </a:extLst>
        </xdr:cNvPr>
        <xdr:cNvSpPr txBox="1"/>
      </xdr:nvSpPr>
      <xdr:spPr>
        <a:xfrm>
          <a:off x="14846300" y="594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142720</xdr:rowOff>
    </xdr:from>
    <xdr:to>
      <xdr:col>72</xdr:col>
      <xdr:colOff>123825</xdr:colOff>
      <xdr:row>31</xdr:row>
      <xdr:rowOff>72870</xdr:rowOff>
    </xdr:to>
    <xdr:sp macro="" textlink="">
      <xdr:nvSpPr>
        <xdr:cNvPr id="145" name="楕円 144">
          <a:extLst>
            <a:ext uri="{FF2B5EF4-FFF2-40B4-BE49-F238E27FC236}">
              <a16:creationId xmlns:a16="http://schemas.microsoft.com/office/drawing/2014/main" id="{7EF976AC-D33F-4881-8692-887307FA1E52}"/>
            </a:ext>
          </a:extLst>
        </xdr:cNvPr>
        <xdr:cNvSpPr/>
      </xdr:nvSpPr>
      <xdr:spPr>
        <a:xfrm>
          <a:off x="14033500" y="60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106800</xdr:rowOff>
    </xdr:from>
    <xdr:to>
      <xdr:col>76</xdr:col>
      <xdr:colOff>22225</xdr:colOff>
      <xdr:row>31</xdr:row>
      <xdr:rowOff>22070</xdr:rowOff>
    </xdr:to>
    <xdr:cxnSp macro="">
      <xdr:nvCxnSpPr>
        <xdr:cNvPr id="146" name="直線コネクタ 145">
          <a:extLst>
            <a:ext uri="{FF2B5EF4-FFF2-40B4-BE49-F238E27FC236}">
              <a16:creationId xmlns:a16="http://schemas.microsoft.com/office/drawing/2014/main" id="{BCF7A5C1-6396-4CD7-9E83-EADB4617E030}"/>
            </a:ext>
          </a:extLst>
        </xdr:cNvPr>
        <xdr:cNvCxnSpPr/>
      </xdr:nvCxnSpPr>
      <xdr:spPr>
        <a:xfrm flipV="1">
          <a:off x="14084300" y="6021825"/>
          <a:ext cx="711200" cy="8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37719</xdr:rowOff>
    </xdr:from>
    <xdr:to>
      <xdr:col>68</xdr:col>
      <xdr:colOff>123825</xdr:colOff>
      <xdr:row>31</xdr:row>
      <xdr:rowOff>139319</xdr:rowOff>
    </xdr:to>
    <xdr:sp macro="" textlink="">
      <xdr:nvSpPr>
        <xdr:cNvPr id="147" name="楕円 146">
          <a:extLst>
            <a:ext uri="{FF2B5EF4-FFF2-40B4-BE49-F238E27FC236}">
              <a16:creationId xmlns:a16="http://schemas.microsoft.com/office/drawing/2014/main" id="{A582B52F-711F-475A-9A8E-76947D1946E0}"/>
            </a:ext>
          </a:extLst>
        </xdr:cNvPr>
        <xdr:cNvSpPr/>
      </xdr:nvSpPr>
      <xdr:spPr>
        <a:xfrm>
          <a:off x="13271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22070</xdr:rowOff>
    </xdr:from>
    <xdr:to>
      <xdr:col>72</xdr:col>
      <xdr:colOff>73025</xdr:colOff>
      <xdr:row>31</xdr:row>
      <xdr:rowOff>88519</xdr:rowOff>
    </xdr:to>
    <xdr:cxnSp macro="">
      <xdr:nvCxnSpPr>
        <xdr:cNvPr id="148" name="直線コネクタ 147">
          <a:extLst>
            <a:ext uri="{FF2B5EF4-FFF2-40B4-BE49-F238E27FC236}">
              <a16:creationId xmlns:a16="http://schemas.microsoft.com/office/drawing/2014/main" id="{BC4CCB84-72E3-43E9-B73D-BDF24D9B3DE4}"/>
            </a:ext>
          </a:extLst>
        </xdr:cNvPr>
        <xdr:cNvCxnSpPr/>
      </xdr:nvCxnSpPr>
      <xdr:spPr>
        <a:xfrm flipV="1">
          <a:off x="13322300" y="6108545"/>
          <a:ext cx="762000" cy="6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150947</xdr:rowOff>
    </xdr:from>
    <xdr:to>
      <xdr:col>64</xdr:col>
      <xdr:colOff>123825</xdr:colOff>
      <xdr:row>32</xdr:row>
      <xdr:rowOff>81097</xdr:rowOff>
    </xdr:to>
    <xdr:sp macro="" textlink="">
      <xdr:nvSpPr>
        <xdr:cNvPr id="149" name="楕円 148">
          <a:extLst>
            <a:ext uri="{FF2B5EF4-FFF2-40B4-BE49-F238E27FC236}">
              <a16:creationId xmlns:a16="http://schemas.microsoft.com/office/drawing/2014/main" id="{86D393DE-72EE-46B4-AAC8-88549CAB5CE9}"/>
            </a:ext>
          </a:extLst>
        </xdr:cNvPr>
        <xdr:cNvSpPr/>
      </xdr:nvSpPr>
      <xdr:spPr>
        <a:xfrm>
          <a:off x="12509500" y="623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88519</xdr:rowOff>
    </xdr:from>
    <xdr:to>
      <xdr:col>68</xdr:col>
      <xdr:colOff>73025</xdr:colOff>
      <xdr:row>32</xdr:row>
      <xdr:rowOff>30297</xdr:rowOff>
    </xdr:to>
    <xdr:cxnSp macro="">
      <xdr:nvCxnSpPr>
        <xdr:cNvPr id="150" name="直線コネクタ 149">
          <a:extLst>
            <a:ext uri="{FF2B5EF4-FFF2-40B4-BE49-F238E27FC236}">
              <a16:creationId xmlns:a16="http://schemas.microsoft.com/office/drawing/2014/main" id="{A88B298D-664C-4D89-B3EB-7C7D4EECEBA8}"/>
            </a:ext>
          </a:extLst>
        </xdr:cNvPr>
        <xdr:cNvCxnSpPr/>
      </xdr:nvCxnSpPr>
      <xdr:spPr>
        <a:xfrm flipV="1">
          <a:off x="12560300" y="6174994"/>
          <a:ext cx="762000" cy="1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45875</xdr:rowOff>
    </xdr:from>
    <xdr:to>
      <xdr:col>60</xdr:col>
      <xdr:colOff>123825</xdr:colOff>
      <xdr:row>31</xdr:row>
      <xdr:rowOff>147475</xdr:rowOff>
    </xdr:to>
    <xdr:sp macro="" textlink="">
      <xdr:nvSpPr>
        <xdr:cNvPr id="151" name="楕円 150">
          <a:extLst>
            <a:ext uri="{FF2B5EF4-FFF2-40B4-BE49-F238E27FC236}">
              <a16:creationId xmlns:a16="http://schemas.microsoft.com/office/drawing/2014/main" id="{A0AD99FD-E315-469E-B07E-3A0C25583C6F}"/>
            </a:ext>
          </a:extLst>
        </xdr:cNvPr>
        <xdr:cNvSpPr/>
      </xdr:nvSpPr>
      <xdr:spPr>
        <a:xfrm>
          <a:off x="11747500" y="61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96675</xdr:rowOff>
    </xdr:from>
    <xdr:to>
      <xdr:col>64</xdr:col>
      <xdr:colOff>73025</xdr:colOff>
      <xdr:row>32</xdr:row>
      <xdr:rowOff>30297</xdr:rowOff>
    </xdr:to>
    <xdr:cxnSp macro="">
      <xdr:nvCxnSpPr>
        <xdr:cNvPr id="152" name="直線コネクタ 151">
          <a:extLst>
            <a:ext uri="{FF2B5EF4-FFF2-40B4-BE49-F238E27FC236}">
              <a16:creationId xmlns:a16="http://schemas.microsoft.com/office/drawing/2014/main" id="{0142068E-F9BF-4296-B739-AB44A31599E1}"/>
            </a:ext>
          </a:extLst>
        </xdr:cNvPr>
        <xdr:cNvCxnSpPr/>
      </xdr:nvCxnSpPr>
      <xdr:spPr>
        <a:xfrm>
          <a:off x="11798300" y="6183150"/>
          <a:ext cx="762000" cy="10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a:extLst>
            <a:ext uri="{FF2B5EF4-FFF2-40B4-BE49-F238E27FC236}">
              <a16:creationId xmlns:a16="http://schemas.microsoft.com/office/drawing/2014/main" id="{A632BA74-3A2D-4574-98AE-540B15BD61F9}"/>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a:extLst>
            <a:ext uri="{FF2B5EF4-FFF2-40B4-BE49-F238E27FC236}">
              <a16:creationId xmlns:a16="http://schemas.microsoft.com/office/drawing/2014/main" id="{3F48C70A-564F-4A9A-AE33-4E52D3AD851B}"/>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a:extLst>
            <a:ext uri="{FF2B5EF4-FFF2-40B4-BE49-F238E27FC236}">
              <a16:creationId xmlns:a16="http://schemas.microsoft.com/office/drawing/2014/main" id="{01024D10-B8DD-47EE-A5C0-B1B2B9B1DB11}"/>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a:extLst>
            <a:ext uri="{FF2B5EF4-FFF2-40B4-BE49-F238E27FC236}">
              <a16:creationId xmlns:a16="http://schemas.microsoft.com/office/drawing/2014/main" id="{F673889D-78C5-46E7-9949-3BC66139CFE6}"/>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63997</xdr:rowOff>
    </xdr:from>
    <xdr:ext cx="469744" cy="259045"/>
    <xdr:sp macro="" textlink="">
      <xdr:nvSpPr>
        <xdr:cNvPr id="157" name="n_1mainValue債務償還比率">
          <a:extLst>
            <a:ext uri="{FF2B5EF4-FFF2-40B4-BE49-F238E27FC236}">
              <a16:creationId xmlns:a16="http://schemas.microsoft.com/office/drawing/2014/main" id="{5BC11A40-93F2-4638-870C-93C0F9C7C7D7}"/>
            </a:ext>
          </a:extLst>
        </xdr:cNvPr>
        <xdr:cNvSpPr txBox="1"/>
      </xdr:nvSpPr>
      <xdr:spPr>
        <a:xfrm>
          <a:off x="13836727" y="61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130446</xdr:rowOff>
    </xdr:from>
    <xdr:ext cx="469744" cy="259045"/>
    <xdr:sp macro="" textlink="">
      <xdr:nvSpPr>
        <xdr:cNvPr id="158" name="n_2mainValue債務償還比率">
          <a:extLst>
            <a:ext uri="{FF2B5EF4-FFF2-40B4-BE49-F238E27FC236}">
              <a16:creationId xmlns:a16="http://schemas.microsoft.com/office/drawing/2014/main" id="{C12B094D-3E3A-4633-AB3B-D2FE6D9470C6}"/>
            </a:ext>
          </a:extLst>
        </xdr:cNvPr>
        <xdr:cNvSpPr txBox="1"/>
      </xdr:nvSpPr>
      <xdr:spPr>
        <a:xfrm>
          <a:off x="13087427"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72224</xdr:rowOff>
    </xdr:from>
    <xdr:ext cx="469744" cy="259045"/>
    <xdr:sp macro="" textlink="">
      <xdr:nvSpPr>
        <xdr:cNvPr id="159" name="n_3mainValue債務償還比率">
          <a:extLst>
            <a:ext uri="{FF2B5EF4-FFF2-40B4-BE49-F238E27FC236}">
              <a16:creationId xmlns:a16="http://schemas.microsoft.com/office/drawing/2014/main" id="{A9242274-380B-4D65-9E23-3741AA5F201B}"/>
            </a:ext>
          </a:extLst>
        </xdr:cNvPr>
        <xdr:cNvSpPr txBox="1"/>
      </xdr:nvSpPr>
      <xdr:spPr>
        <a:xfrm>
          <a:off x="12325427" y="633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138602</xdr:rowOff>
    </xdr:from>
    <xdr:ext cx="469744" cy="259045"/>
    <xdr:sp macro="" textlink="">
      <xdr:nvSpPr>
        <xdr:cNvPr id="160" name="n_4mainValue債務償還比率">
          <a:extLst>
            <a:ext uri="{FF2B5EF4-FFF2-40B4-BE49-F238E27FC236}">
              <a16:creationId xmlns:a16="http://schemas.microsoft.com/office/drawing/2014/main" id="{1EF42525-4F9B-459F-BC02-D32B10591AC7}"/>
            </a:ext>
          </a:extLst>
        </xdr:cNvPr>
        <xdr:cNvSpPr txBox="1"/>
      </xdr:nvSpPr>
      <xdr:spPr>
        <a:xfrm>
          <a:off x="11563427" y="622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68393A5-A2E0-4084-810B-C9645ECD905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0DF4F8D-0329-42DB-96E7-79F3BA1B1CE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18E03B6-203B-4183-ADDB-04AC34EE8DE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49E6B77-6970-451E-B026-6B01B44330F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A7C5637C-B2E9-42BE-8847-9BDB495A651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50B3BE7-8A87-47EA-B6A3-42777EC4155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8996D6A-C165-4D8A-BD88-C075B573F7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8CD7E2-F084-427B-90DA-4ACE0C13B9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0A4F0E-9610-4F8A-A676-56AD9D8A67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F29E20-EA39-4750-95B1-09D3249BCD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0210DF5-E73B-4841-8C33-2ED0996E8C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55097B-70B4-4240-A5DB-60A3ABF9A6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3C2318-ADD7-480E-8C10-D3717A5A68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E981CD-C6FC-4523-884A-A92629CEA5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018911-DBDA-422E-9B1D-5DBC2E80DB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F471AE-D216-4F85-8563-8880C0CE83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9AA20B-C157-41FF-84E9-273BBE63D7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7CAC66-972A-45F0-95EB-E4B7E97760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9FFC6A-90EE-4C8B-BFC0-8F0E0579C44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96E697-626A-40B4-B4F3-ABE991BCA2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A38009-4D7F-4557-9D25-9D0C85B3299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93096B3-B3D9-4BA9-9C31-3DB6754C54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E9BFEA-A15B-4D2B-A7B8-5895D4BBA0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461A5D-0A3E-48FB-B4A8-FCADC62BD4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BBF5A4-1BF4-4EC2-848B-ED936BBEFD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B82857-F90B-4EDE-8B8B-BA6D8EF307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862F7E-CA5E-422B-8445-C7E0E837C4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03D9D5-E599-43C1-B294-5740B30962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D61A69-D54B-49A8-8E3D-36664EEF92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B07650-307D-4CC5-9976-D7253B7D8A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D8FE0D-9211-4F3D-ABE0-D805BAA0DA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8589B7-5557-4240-A1D7-70643D08CE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15C6C4-FEC3-45A3-B3AF-4B72DC3F61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51902B-3724-474B-B068-961AD20B502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4CBD77-F3AF-4E67-9CE0-136000C41C4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0DB6D7-E1FD-4608-93F7-A0BC88018C9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617E1E-EF0F-4F27-B0CF-607B2AD442A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A8468C-38A8-4781-AE53-FF532E4BF6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98DA69-BEA9-40A6-9120-3C7F22C3F6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A694C6-5F41-48F0-9241-0F7E913ADD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09867A-4184-47BD-8033-815593C4E0B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15276D-3111-44DE-9A67-230F972654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5D61BF-11B6-45B6-AC98-E5AF959C2A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C8902A5-58C1-45D0-998A-4E41EE1139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502B55-CFF3-49C9-9980-2184CD5BDB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CB5D6F2-03F9-4320-909E-1CA1019BA6D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D13764-A04E-4330-8041-8BE214EA303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A70149A-5B4A-4137-8185-9A3D8B6D9DF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92DBD2D-0D7B-4635-A95F-61F7A93E807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BFBB278-B588-4799-B47F-468DCFA8E03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2AA09C7-EB53-478A-A347-399FECC56A3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C6FCB18-C401-46BB-8F94-EECF342AE3D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D88A167-27D2-4EDB-9BBF-54EAA31B94B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61E0C42-EC94-49E9-A151-BE9579AB66E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0EF3192-EE68-4E85-B30E-4FBD04540EA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BA6DB16-06DF-4548-AEB7-FC3CAB04754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D453D18-636D-45EA-BDAE-D7160A8E8C3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CED7294-71E1-4E43-BE93-AB8BDA4AC49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2C6CC9F-CE1F-4107-97BD-40CD2B4F02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E13735A-C7C3-478C-A610-A8ACB3185AE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353B2B4-1624-45F2-8279-BFFAE9E7BD0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B89AF557-0BD5-4708-A414-3861CF35BF5F}"/>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9BD70304-70B8-4498-BEA2-1C875580A6E3}"/>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840AA51A-C5AC-4C2C-8568-60B6F231665B}"/>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66964FF2-EFCB-4070-A2C8-C62A9C94E9AB}"/>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AB2BEC25-AAF6-40DC-8591-DED8C2F06294}"/>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84472</xdr:rowOff>
    </xdr:from>
    <xdr:ext cx="405111" cy="259045"/>
    <xdr:sp macro="" textlink="">
      <xdr:nvSpPr>
        <xdr:cNvPr id="62" name="【道路】&#10;有形固定資産減価償却率平均値テキスト">
          <a:extLst>
            <a:ext uri="{FF2B5EF4-FFF2-40B4-BE49-F238E27FC236}">
              <a16:creationId xmlns:a16="http://schemas.microsoft.com/office/drawing/2014/main" id="{0A384285-DE2B-4D21-B4A9-31C7F202D467}"/>
            </a:ext>
          </a:extLst>
        </xdr:cNvPr>
        <xdr:cNvSpPr txBox="1"/>
      </xdr:nvSpPr>
      <xdr:spPr>
        <a:xfrm>
          <a:off x="4673600" y="642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D4479522-19C7-49D7-A429-DBAFC30D0782}"/>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B962CCB6-7C78-4001-81AA-32E28B2836C7}"/>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9187BD20-D741-4BDB-8D51-B6E6AAE2C81B}"/>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B6AD9798-4BFF-4C13-B5CE-35C69F2A1C20}"/>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9E5BACAF-4A10-4720-9348-A6F1DC8768F4}"/>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584813-32DD-494C-94E6-194919751A6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73A51D-077A-45D3-A58F-C9CB6B75082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239B20-883A-466F-BE42-C84402874AE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03B716F-B89E-47C7-8533-F4353910BC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1F1A4F-491D-4EF7-91FB-62A21DC274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3" name="楕円 72">
          <a:extLst>
            <a:ext uri="{FF2B5EF4-FFF2-40B4-BE49-F238E27FC236}">
              <a16:creationId xmlns:a16="http://schemas.microsoft.com/office/drawing/2014/main" id="{C9CB04D0-30FF-4AE8-830F-1E4D4A69D08A}"/>
            </a:ext>
          </a:extLst>
        </xdr:cNvPr>
        <xdr:cNvSpPr/>
      </xdr:nvSpPr>
      <xdr:spPr>
        <a:xfrm>
          <a:off x="4584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4" name="【道路】&#10;有形固定資産減価償却率該当値テキスト">
          <a:extLst>
            <a:ext uri="{FF2B5EF4-FFF2-40B4-BE49-F238E27FC236}">
              <a16:creationId xmlns:a16="http://schemas.microsoft.com/office/drawing/2014/main" id="{9942C204-F95F-48E8-99D4-83514FDF7E9B}"/>
            </a:ext>
          </a:extLst>
        </xdr:cNvPr>
        <xdr:cNvSpPr txBox="1"/>
      </xdr:nvSpPr>
      <xdr:spPr>
        <a:xfrm>
          <a:off x="4673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5" name="楕円 74">
          <a:extLst>
            <a:ext uri="{FF2B5EF4-FFF2-40B4-BE49-F238E27FC236}">
              <a16:creationId xmlns:a16="http://schemas.microsoft.com/office/drawing/2014/main" id="{2B0CB775-7BFF-451D-B4F6-B61A38301C94}"/>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140970</xdr:rowOff>
    </xdr:to>
    <xdr:cxnSp macro="">
      <xdr:nvCxnSpPr>
        <xdr:cNvPr id="76" name="直線コネクタ 75">
          <a:extLst>
            <a:ext uri="{FF2B5EF4-FFF2-40B4-BE49-F238E27FC236}">
              <a16:creationId xmlns:a16="http://schemas.microsoft.com/office/drawing/2014/main" id="{FE9BF143-28F2-492B-9B26-68FA0736D338}"/>
            </a:ext>
          </a:extLst>
        </xdr:cNvPr>
        <xdr:cNvCxnSpPr/>
      </xdr:nvCxnSpPr>
      <xdr:spPr>
        <a:xfrm>
          <a:off x="3797300" y="66294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27305</xdr:rowOff>
    </xdr:from>
    <xdr:to>
      <xdr:col>15</xdr:col>
      <xdr:colOff>101600</xdr:colOff>
      <xdr:row>38</xdr:row>
      <xdr:rowOff>128905</xdr:rowOff>
    </xdr:to>
    <xdr:sp macro="" textlink="">
      <xdr:nvSpPr>
        <xdr:cNvPr id="77" name="楕円 76">
          <a:extLst>
            <a:ext uri="{FF2B5EF4-FFF2-40B4-BE49-F238E27FC236}">
              <a16:creationId xmlns:a16="http://schemas.microsoft.com/office/drawing/2014/main" id="{18F43DE6-92D7-49AA-86FC-53F267DE7259}"/>
            </a:ext>
          </a:extLst>
        </xdr:cNvPr>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114300</xdr:rowOff>
    </xdr:to>
    <xdr:cxnSp macro="">
      <xdr:nvCxnSpPr>
        <xdr:cNvPr id="78" name="直線コネクタ 77">
          <a:extLst>
            <a:ext uri="{FF2B5EF4-FFF2-40B4-BE49-F238E27FC236}">
              <a16:creationId xmlns:a16="http://schemas.microsoft.com/office/drawing/2014/main" id="{36CD0306-AC81-4CA2-BB42-39BCA962D021}"/>
            </a:ext>
          </a:extLst>
        </xdr:cNvPr>
        <xdr:cNvCxnSpPr/>
      </xdr:nvCxnSpPr>
      <xdr:spPr>
        <a:xfrm>
          <a:off x="2908300" y="6593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xdr:rowOff>
    </xdr:from>
    <xdr:to>
      <xdr:col>10</xdr:col>
      <xdr:colOff>165100</xdr:colOff>
      <xdr:row>38</xdr:row>
      <xdr:rowOff>102235</xdr:rowOff>
    </xdr:to>
    <xdr:sp macro="" textlink="">
      <xdr:nvSpPr>
        <xdr:cNvPr id="79" name="楕円 78">
          <a:extLst>
            <a:ext uri="{FF2B5EF4-FFF2-40B4-BE49-F238E27FC236}">
              <a16:creationId xmlns:a16="http://schemas.microsoft.com/office/drawing/2014/main" id="{739EEBB7-344E-497D-BA16-5B08D3490B52}"/>
            </a:ext>
          </a:extLst>
        </xdr:cNvPr>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51435</xdr:rowOff>
    </xdr:from>
    <xdr:to>
      <xdr:col>15</xdr:col>
      <xdr:colOff>50800</xdr:colOff>
      <xdr:row>38</xdr:row>
      <xdr:rowOff>78105</xdr:rowOff>
    </xdr:to>
    <xdr:cxnSp macro="">
      <xdr:nvCxnSpPr>
        <xdr:cNvPr id="80" name="直線コネクタ 79">
          <a:extLst>
            <a:ext uri="{FF2B5EF4-FFF2-40B4-BE49-F238E27FC236}">
              <a16:creationId xmlns:a16="http://schemas.microsoft.com/office/drawing/2014/main" id="{08155C40-73ED-4FBC-ABBF-D7229DE3CB12}"/>
            </a:ext>
          </a:extLst>
        </xdr:cNvPr>
        <xdr:cNvCxnSpPr/>
      </xdr:nvCxnSpPr>
      <xdr:spPr>
        <a:xfrm>
          <a:off x="2019300" y="6566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143510</xdr:rowOff>
    </xdr:from>
    <xdr:to>
      <xdr:col>6</xdr:col>
      <xdr:colOff>38100</xdr:colOff>
      <xdr:row>38</xdr:row>
      <xdr:rowOff>73660</xdr:rowOff>
    </xdr:to>
    <xdr:sp macro="" textlink="">
      <xdr:nvSpPr>
        <xdr:cNvPr id="81" name="楕円 80">
          <a:extLst>
            <a:ext uri="{FF2B5EF4-FFF2-40B4-BE49-F238E27FC236}">
              <a16:creationId xmlns:a16="http://schemas.microsoft.com/office/drawing/2014/main" id="{69EC591B-E8C3-4C17-8F9A-DD84DA569C8B}"/>
            </a:ext>
          </a:extLst>
        </xdr:cNvPr>
        <xdr:cNvSpPr/>
      </xdr:nvSpPr>
      <xdr:spPr>
        <a:xfrm>
          <a:off x="107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22860</xdr:rowOff>
    </xdr:from>
    <xdr:to>
      <xdr:col>10</xdr:col>
      <xdr:colOff>114300</xdr:colOff>
      <xdr:row>38</xdr:row>
      <xdr:rowOff>51435</xdr:rowOff>
    </xdr:to>
    <xdr:cxnSp macro="">
      <xdr:nvCxnSpPr>
        <xdr:cNvPr id="82" name="直線コネクタ 81">
          <a:extLst>
            <a:ext uri="{FF2B5EF4-FFF2-40B4-BE49-F238E27FC236}">
              <a16:creationId xmlns:a16="http://schemas.microsoft.com/office/drawing/2014/main" id="{0AA8DCA4-C798-4FCD-8459-32C06EBCACB4}"/>
            </a:ext>
          </a:extLst>
        </xdr:cNvPr>
        <xdr:cNvCxnSpPr/>
      </xdr:nvCxnSpPr>
      <xdr:spPr>
        <a:xfrm>
          <a:off x="1130300" y="65379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122B9277-D9BB-459C-B994-D8FF04AF855C}"/>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DE2CDB06-9049-48BF-B0CB-9962F0BB3C82}"/>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42ECEB57-B415-4267-8E26-D683C9B69AE1}"/>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93B5656D-4278-4FC9-8EBC-4C454B032C4A}"/>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7" name="n_1mainValue【道路】&#10;有形固定資産減価償却率">
          <a:extLst>
            <a:ext uri="{FF2B5EF4-FFF2-40B4-BE49-F238E27FC236}">
              <a16:creationId xmlns:a16="http://schemas.microsoft.com/office/drawing/2014/main" id="{E7C087AC-8DE6-4C47-9BD4-1517B96EE684}"/>
            </a:ext>
          </a:extLst>
        </xdr:cNvPr>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88" name="n_2mainValue【道路】&#10;有形固定資産減価償却率">
          <a:extLst>
            <a:ext uri="{FF2B5EF4-FFF2-40B4-BE49-F238E27FC236}">
              <a16:creationId xmlns:a16="http://schemas.microsoft.com/office/drawing/2014/main" id="{C847A0B0-A890-4312-9E4E-3988FBCBDEBF}"/>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93362</xdr:rowOff>
    </xdr:from>
    <xdr:ext cx="405111" cy="259045"/>
    <xdr:sp macro="" textlink="">
      <xdr:nvSpPr>
        <xdr:cNvPr id="89" name="n_3mainValue【道路】&#10;有形固定資産減価償却率">
          <a:extLst>
            <a:ext uri="{FF2B5EF4-FFF2-40B4-BE49-F238E27FC236}">
              <a16:creationId xmlns:a16="http://schemas.microsoft.com/office/drawing/2014/main" id="{3023476F-C871-4416-84F7-0E52E401E26F}"/>
            </a:ext>
          </a:extLst>
        </xdr:cNvPr>
        <xdr:cNvSpPr txBox="1"/>
      </xdr:nvSpPr>
      <xdr:spPr>
        <a:xfrm>
          <a:off x="1816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64787</xdr:rowOff>
    </xdr:from>
    <xdr:ext cx="405111" cy="259045"/>
    <xdr:sp macro="" textlink="">
      <xdr:nvSpPr>
        <xdr:cNvPr id="90" name="n_4mainValue【道路】&#10;有形固定資産減価償却率">
          <a:extLst>
            <a:ext uri="{FF2B5EF4-FFF2-40B4-BE49-F238E27FC236}">
              <a16:creationId xmlns:a16="http://schemas.microsoft.com/office/drawing/2014/main" id="{EB0B8AF6-CA91-4852-8043-4CFEE47E6A24}"/>
            </a:ext>
          </a:extLst>
        </xdr:cNvPr>
        <xdr:cNvSpPr txBox="1"/>
      </xdr:nvSpPr>
      <xdr:spPr>
        <a:xfrm>
          <a:off x="927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106FEDA-A0C5-4B48-8E79-783AF590F6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21E8B51-A33D-42D9-9349-E8456119922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63BFD7B-9A7D-49BE-AC7A-200E4639CC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DDB7FA1-4EB3-463F-91D7-E1B08EAEBDE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816B8E5-720F-4E33-979E-FC80910CE21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BFF8A45-7FB1-4F16-B8BB-D2990EADC2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E9F1D89-066F-478A-A615-6211949358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F567AD0-80AA-4EA2-B8CB-B9C9754797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A7A1679-BA81-4DE4-992A-24CB2B3D0DC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F2618DE-329C-4418-BEBD-1E86D3EF37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687F105-34AF-4368-8DF4-93CA5D62C62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17B1B522-2DAB-4395-BF49-942FDAD1BCD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190793F-74E3-4E90-9602-F007597CB7C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689A9008-6BE7-4E44-8F6A-6B8483EDB29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EA7E47F-2DC4-4FBA-85D4-07D02E76DEC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4B6F6ABD-93D5-44A4-BD81-6958D624D2F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B4DC36A-CA75-4943-85DA-FBCEB51BF49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723697BB-A849-4816-BB13-70B0AA99141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39BD93D-41AB-453D-A564-166D532F79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354B4A3-3FA1-4C40-AB6B-55344F4A168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A0DD294-FBDA-4C7A-9937-7EF7A30735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1274</xdr:rowOff>
    </xdr:from>
    <xdr:to>
      <xdr:col>54</xdr:col>
      <xdr:colOff>189865</xdr:colOff>
      <xdr:row>41</xdr:row>
      <xdr:rowOff>66635</xdr:rowOff>
    </xdr:to>
    <xdr:cxnSp macro="">
      <xdr:nvCxnSpPr>
        <xdr:cNvPr id="112" name="直線コネクタ 111">
          <a:extLst>
            <a:ext uri="{FF2B5EF4-FFF2-40B4-BE49-F238E27FC236}">
              <a16:creationId xmlns:a16="http://schemas.microsoft.com/office/drawing/2014/main" id="{B406DEEF-D5C0-4850-91C6-8D4D52C23562}"/>
            </a:ext>
          </a:extLst>
        </xdr:cNvPr>
        <xdr:cNvCxnSpPr/>
      </xdr:nvCxnSpPr>
      <xdr:spPr>
        <a:xfrm flipV="1">
          <a:off x="10476865" y="6344924"/>
          <a:ext cx="0" cy="75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70462</xdr:rowOff>
    </xdr:from>
    <xdr:ext cx="469744" cy="259045"/>
    <xdr:sp macro="" textlink="">
      <xdr:nvSpPr>
        <xdr:cNvPr id="113" name="【道路】&#10;一人当たり延長最小値テキスト">
          <a:extLst>
            <a:ext uri="{FF2B5EF4-FFF2-40B4-BE49-F238E27FC236}">
              <a16:creationId xmlns:a16="http://schemas.microsoft.com/office/drawing/2014/main" id="{5E583541-2742-4095-B5FE-3BD91B0F7374}"/>
            </a:ext>
          </a:extLst>
        </xdr:cNvPr>
        <xdr:cNvSpPr txBox="1"/>
      </xdr:nvSpPr>
      <xdr:spPr>
        <a:xfrm>
          <a:off x="10515600" y="709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66635</xdr:rowOff>
    </xdr:from>
    <xdr:to>
      <xdr:col>55</xdr:col>
      <xdr:colOff>88900</xdr:colOff>
      <xdr:row>41</xdr:row>
      <xdr:rowOff>66635</xdr:rowOff>
    </xdr:to>
    <xdr:cxnSp macro="">
      <xdr:nvCxnSpPr>
        <xdr:cNvPr id="114" name="直線コネクタ 113">
          <a:extLst>
            <a:ext uri="{FF2B5EF4-FFF2-40B4-BE49-F238E27FC236}">
              <a16:creationId xmlns:a16="http://schemas.microsoft.com/office/drawing/2014/main" id="{608F5407-E747-4036-BEF9-54946C1CE823}"/>
            </a:ext>
          </a:extLst>
        </xdr:cNvPr>
        <xdr:cNvCxnSpPr/>
      </xdr:nvCxnSpPr>
      <xdr:spPr>
        <a:xfrm>
          <a:off x="10388600" y="709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119401</xdr:rowOff>
    </xdr:from>
    <xdr:ext cx="534377" cy="259045"/>
    <xdr:sp macro="" textlink="">
      <xdr:nvSpPr>
        <xdr:cNvPr id="115" name="【道路】&#10;一人当たり延長最大値テキスト">
          <a:extLst>
            <a:ext uri="{FF2B5EF4-FFF2-40B4-BE49-F238E27FC236}">
              <a16:creationId xmlns:a16="http://schemas.microsoft.com/office/drawing/2014/main" id="{EC06AA71-8977-4811-83CE-7B7E15AF312E}"/>
            </a:ext>
          </a:extLst>
        </xdr:cNvPr>
        <xdr:cNvSpPr txBox="1"/>
      </xdr:nvSpPr>
      <xdr:spPr>
        <a:xfrm>
          <a:off x="10515600" y="61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1274</xdr:rowOff>
    </xdr:from>
    <xdr:to>
      <xdr:col>55</xdr:col>
      <xdr:colOff>88900</xdr:colOff>
      <xdr:row>37</xdr:row>
      <xdr:rowOff>1274</xdr:rowOff>
    </xdr:to>
    <xdr:cxnSp macro="">
      <xdr:nvCxnSpPr>
        <xdr:cNvPr id="116" name="直線コネクタ 115">
          <a:extLst>
            <a:ext uri="{FF2B5EF4-FFF2-40B4-BE49-F238E27FC236}">
              <a16:creationId xmlns:a16="http://schemas.microsoft.com/office/drawing/2014/main" id="{06854197-E5CA-4F4B-9572-262FAFA18CFA}"/>
            </a:ext>
          </a:extLst>
        </xdr:cNvPr>
        <xdr:cNvCxnSpPr/>
      </xdr:nvCxnSpPr>
      <xdr:spPr>
        <a:xfrm>
          <a:off x="10388600" y="634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86644</xdr:rowOff>
    </xdr:from>
    <xdr:ext cx="534377" cy="259045"/>
    <xdr:sp macro="" textlink="">
      <xdr:nvSpPr>
        <xdr:cNvPr id="117" name="【道路】&#10;一人当たり延長平均値テキスト">
          <a:extLst>
            <a:ext uri="{FF2B5EF4-FFF2-40B4-BE49-F238E27FC236}">
              <a16:creationId xmlns:a16="http://schemas.microsoft.com/office/drawing/2014/main" id="{132EFC7B-7653-48B8-8CCE-0F50863FE5CE}"/>
            </a:ext>
          </a:extLst>
        </xdr:cNvPr>
        <xdr:cNvSpPr txBox="1"/>
      </xdr:nvSpPr>
      <xdr:spPr>
        <a:xfrm>
          <a:off x="10515600" y="6773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108217</xdr:rowOff>
    </xdr:from>
    <xdr:to>
      <xdr:col>55</xdr:col>
      <xdr:colOff>50800</xdr:colOff>
      <xdr:row>40</xdr:row>
      <xdr:rowOff>38367</xdr:rowOff>
    </xdr:to>
    <xdr:sp macro="" textlink="">
      <xdr:nvSpPr>
        <xdr:cNvPr id="118" name="フローチャート: 判断 117">
          <a:extLst>
            <a:ext uri="{FF2B5EF4-FFF2-40B4-BE49-F238E27FC236}">
              <a16:creationId xmlns:a16="http://schemas.microsoft.com/office/drawing/2014/main" id="{1B65CC7A-4BF1-4029-B38D-6415BC011C8B}"/>
            </a:ext>
          </a:extLst>
        </xdr:cNvPr>
        <xdr:cNvSpPr/>
      </xdr:nvSpPr>
      <xdr:spPr>
        <a:xfrm>
          <a:off x="10426700" y="67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33</xdr:row>
      <xdr:rowOff>132037</xdr:rowOff>
    </xdr:from>
    <xdr:to>
      <xdr:col>50</xdr:col>
      <xdr:colOff>165100</xdr:colOff>
      <xdr:row>34</xdr:row>
      <xdr:rowOff>62187</xdr:rowOff>
    </xdr:to>
    <xdr:sp macro="" textlink="">
      <xdr:nvSpPr>
        <xdr:cNvPr id="119" name="フローチャート: 判断 118">
          <a:extLst>
            <a:ext uri="{FF2B5EF4-FFF2-40B4-BE49-F238E27FC236}">
              <a16:creationId xmlns:a16="http://schemas.microsoft.com/office/drawing/2014/main" id="{E1494F3C-38B4-4AF6-A857-0FBBE49AC776}"/>
            </a:ext>
          </a:extLst>
        </xdr:cNvPr>
        <xdr:cNvSpPr/>
      </xdr:nvSpPr>
      <xdr:spPr>
        <a:xfrm>
          <a:off x="9588500" y="57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32</xdr:row>
      <xdr:rowOff>170515</xdr:rowOff>
    </xdr:from>
    <xdr:to>
      <xdr:col>46</xdr:col>
      <xdr:colOff>38100</xdr:colOff>
      <xdr:row>33</xdr:row>
      <xdr:rowOff>100665</xdr:rowOff>
    </xdr:to>
    <xdr:sp macro="" textlink="">
      <xdr:nvSpPr>
        <xdr:cNvPr id="120" name="フローチャート: 判断 119">
          <a:extLst>
            <a:ext uri="{FF2B5EF4-FFF2-40B4-BE49-F238E27FC236}">
              <a16:creationId xmlns:a16="http://schemas.microsoft.com/office/drawing/2014/main" id="{17639B28-D028-4B59-AD51-F19D3C3C6CD8}"/>
            </a:ext>
          </a:extLst>
        </xdr:cNvPr>
        <xdr:cNvSpPr/>
      </xdr:nvSpPr>
      <xdr:spPr>
        <a:xfrm>
          <a:off x="8699500" y="565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23617</xdr:rowOff>
    </xdr:from>
    <xdr:to>
      <xdr:col>41</xdr:col>
      <xdr:colOff>101600</xdr:colOff>
      <xdr:row>33</xdr:row>
      <xdr:rowOff>125217</xdr:rowOff>
    </xdr:to>
    <xdr:sp macro="" textlink="">
      <xdr:nvSpPr>
        <xdr:cNvPr id="121" name="フローチャート: 判断 120">
          <a:extLst>
            <a:ext uri="{FF2B5EF4-FFF2-40B4-BE49-F238E27FC236}">
              <a16:creationId xmlns:a16="http://schemas.microsoft.com/office/drawing/2014/main" id="{BD67B270-159F-4B3E-9489-EF747DD112E2}"/>
            </a:ext>
          </a:extLst>
        </xdr:cNvPr>
        <xdr:cNvSpPr/>
      </xdr:nvSpPr>
      <xdr:spPr>
        <a:xfrm>
          <a:off x="7810500" y="56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45014</xdr:rowOff>
    </xdr:from>
    <xdr:to>
      <xdr:col>36</xdr:col>
      <xdr:colOff>165100</xdr:colOff>
      <xdr:row>33</xdr:row>
      <xdr:rowOff>146614</xdr:rowOff>
    </xdr:to>
    <xdr:sp macro="" textlink="">
      <xdr:nvSpPr>
        <xdr:cNvPr id="122" name="フローチャート: 判断 121">
          <a:extLst>
            <a:ext uri="{FF2B5EF4-FFF2-40B4-BE49-F238E27FC236}">
              <a16:creationId xmlns:a16="http://schemas.microsoft.com/office/drawing/2014/main" id="{DE6D5C27-99DD-4611-8940-92E01941B759}"/>
            </a:ext>
          </a:extLst>
        </xdr:cNvPr>
        <xdr:cNvSpPr/>
      </xdr:nvSpPr>
      <xdr:spPr>
        <a:xfrm>
          <a:off x="6921500" y="57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1522FAF-6A0C-4710-BFF3-81BC2CB6E5C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66D2D9D-0703-4BD4-8518-BEE46D550B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75FF841-0874-48D8-8CB4-8B42A4BF92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DA3CC1F-B0C8-4FD1-8D69-FB9BBB379B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0F476C-3F0F-4D5F-848D-8A28FBFD8A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121924</xdr:rowOff>
    </xdr:from>
    <xdr:to>
      <xdr:col>55</xdr:col>
      <xdr:colOff>50800</xdr:colOff>
      <xdr:row>37</xdr:row>
      <xdr:rowOff>52074</xdr:rowOff>
    </xdr:to>
    <xdr:sp macro="" textlink="">
      <xdr:nvSpPr>
        <xdr:cNvPr id="128" name="楕円 127">
          <a:extLst>
            <a:ext uri="{FF2B5EF4-FFF2-40B4-BE49-F238E27FC236}">
              <a16:creationId xmlns:a16="http://schemas.microsoft.com/office/drawing/2014/main" id="{D580CFCC-EA0A-4C97-AC27-323915975B08}"/>
            </a:ext>
          </a:extLst>
        </xdr:cNvPr>
        <xdr:cNvSpPr/>
      </xdr:nvSpPr>
      <xdr:spPr>
        <a:xfrm>
          <a:off x="10426700" y="62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74951</xdr:rowOff>
    </xdr:from>
    <xdr:ext cx="534377" cy="259045"/>
    <xdr:sp macro="" textlink="">
      <xdr:nvSpPr>
        <xdr:cNvPr id="129" name="【道路】&#10;一人当たり延長該当値テキスト">
          <a:extLst>
            <a:ext uri="{FF2B5EF4-FFF2-40B4-BE49-F238E27FC236}">
              <a16:creationId xmlns:a16="http://schemas.microsoft.com/office/drawing/2014/main" id="{3A651585-29C0-4B4C-8346-BA85F5211365}"/>
            </a:ext>
          </a:extLst>
        </xdr:cNvPr>
        <xdr:cNvSpPr txBox="1"/>
      </xdr:nvSpPr>
      <xdr:spPr>
        <a:xfrm>
          <a:off x="10515600" y="62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143019</xdr:rowOff>
    </xdr:from>
    <xdr:to>
      <xdr:col>50</xdr:col>
      <xdr:colOff>165100</xdr:colOff>
      <xdr:row>37</xdr:row>
      <xdr:rowOff>73169</xdr:rowOff>
    </xdr:to>
    <xdr:sp macro="" textlink="">
      <xdr:nvSpPr>
        <xdr:cNvPr id="130" name="楕円 129">
          <a:extLst>
            <a:ext uri="{FF2B5EF4-FFF2-40B4-BE49-F238E27FC236}">
              <a16:creationId xmlns:a16="http://schemas.microsoft.com/office/drawing/2014/main" id="{6307F185-3F95-4DEE-AE11-D7A2D6C669D0}"/>
            </a:ext>
          </a:extLst>
        </xdr:cNvPr>
        <xdr:cNvSpPr/>
      </xdr:nvSpPr>
      <xdr:spPr>
        <a:xfrm>
          <a:off x="9588500" y="63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1274</xdr:rowOff>
    </xdr:from>
    <xdr:to>
      <xdr:col>55</xdr:col>
      <xdr:colOff>0</xdr:colOff>
      <xdr:row>37</xdr:row>
      <xdr:rowOff>22369</xdr:rowOff>
    </xdr:to>
    <xdr:cxnSp macro="">
      <xdr:nvCxnSpPr>
        <xdr:cNvPr id="131" name="直線コネクタ 130">
          <a:extLst>
            <a:ext uri="{FF2B5EF4-FFF2-40B4-BE49-F238E27FC236}">
              <a16:creationId xmlns:a16="http://schemas.microsoft.com/office/drawing/2014/main" id="{9438428D-0116-4D29-B7FB-2DAA000322E2}"/>
            </a:ext>
          </a:extLst>
        </xdr:cNvPr>
        <xdr:cNvCxnSpPr/>
      </xdr:nvCxnSpPr>
      <xdr:spPr>
        <a:xfrm flipV="1">
          <a:off x="9639300" y="6344924"/>
          <a:ext cx="8382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160402</xdr:rowOff>
    </xdr:from>
    <xdr:to>
      <xdr:col>46</xdr:col>
      <xdr:colOff>38100</xdr:colOff>
      <xdr:row>37</xdr:row>
      <xdr:rowOff>90552</xdr:rowOff>
    </xdr:to>
    <xdr:sp macro="" textlink="">
      <xdr:nvSpPr>
        <xdr:cNvPr id="132" name="楕円 131">
          <a:extLst>
            <a:ext uri="{FF2B5EF4-FFF2-40B4-BE49-F238E27FC236}">
              <a16:creationId xmlns:a16="http://schemas.microsoft.com/office/drawing/2014/main" id="{D3761A47-DD28-4471-8A93-9F89D6903DD7}"/>
            </a:ext>
          </a:extLst>
        </xdr:cNvPr>
        <xdr:cNvSpPr/>
      </xdr:nvSpPr>
      <xdr:spPr>
        <a:xfrm>
          <a:off x="8699500" y="63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22369</xdr:rowOff>
    </xdr:from>
    <xdr:to>
      <xdr:col>50</xdr:col>
      <xdr:colOff>114300</xdr:colOff>
      <xdr:row>37</xdr:row>
      <xdr:rowOff>39752</xdr:rowOff>
    </xdr:to>
    <xdr:cxnSp macro="">
      <xdr:nvCxnSpPr>
        <xdr:cNvPr id="133" name="直線コネクタ 132">
          <a:extLst>
            <a:ext uri="{FF2B5EF4-FFF2-40B4-BE49-F238E27FC236}">
              <a16:creationId xmlns:a16="http://schemas.microsoft.com/office/drawing/2014/main" id="{BE08ECFB-1DD3-41FB-95EE-F8DB109CC7FD}"/>
            </a:ext>
          </a:extLst>
        </xdr:cNvPr>
        <xdr:cNvCxnSpPr/>
      </xdr:nvCxnSpPr>
      <xdr:spPr>
        <a:xfrm flipV="1">
          <a:off x="8750300" y="6366019"/>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14464</xdr:rowOff>
    </xdr:from>
    <xdr:to>
      <xdr:col>41</xdr:col>
      <xdr:colOff>101600</xdr:colOff>
      <xdr:row>37</xdr:row>
      <xdr:rowOff>116064</xdr:rowOff>
    </xdr:to>
    <xdr:sp macro="" textlink="">
      <xdr:nvSpPr>
        <xdr:cNvPr id="134" name="楕円 133">
          <a:extLst>
            <a:ext uri="{FF2B5EF4-FFF2-40B4-BE49-F238E27FC236}">
              <a16:creationId xmlns:a16="http://schemas.microsoft.com/office/drawing/2014/main" id="{C64E1858-7E59-4790-B4FE-876B02F0A46D}"/>
            </a:ext>
          </a:extLst>
        </xdr:cNvPr>
        <xdr:cNvSpPr/>
      </xdr:nvSpPr>
      <xdr:spPr>
        <a:xfrm>
          <a:off x="7810500" y="63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39752</xdr:rowOff>
    </xdr:from>
    <xdr:to>
      <xdr:col>45</xdr:col>
      <xdr:colOff>177800</xdr:colOff>
      <xdr:row>37</xdr:row>
      <xdr:rowOff>65264</xdr:rowOff>
    </xdr:to>
    <xdr:cxnSp macro="">
      <xdr:nvCxnSpPr>
        <xdr:cNvPr id="135" name="直線コネクタ 134">
          <a:extLst>
            <a:ext uri="{FF2B5EF4-FFF2-40B4-BE49-F238E27FC236}">
              <a16:creationId xmlns:a16="http://schemas.microsoft.com/office/drawing/2014/main" id="{29AF44F8-BBDB-420D-9A79-38309DAEA32C}"/>
            </a:ext>
          </a:extLst>
        </xdr:cNvPr>
        <xdr:cNvCxnSpPr/>
      </xdr:nvCxnSpPr>
      <xdr:spPr>
        <a:xfrm flipV="1">
          <a:off x="7861300" y="6383402"/>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37964</xdr:rowOff>
    </xdr:from>
    <xdr:to>
      <xdr:col>36</xdr:col>
      <xdr:colOff>165100</xdr:colOff>
      <xdr:row>37</xdr:row>
      <xdr:rowOff>139564</xdr:rowOff>
    </xdr:to>
    <xdr:sp macro="" textlink="">
      <xdr:nvSpPr>
        <xdr:cNvPr id="136" name="楕円 135">
          <a:extLst>
            <a:ext uri="{FF2B5EF4-FFF2-40B4-BE49-F238E27FC236}">
              <a16:creationId xmlns:a16="http://schemas.microsoft.com/office/drawing/2014/main" id="{7AAFB019-4E77-4A89-9454-5235E943C264}"/>
            </a:ext>
          </a:extLst>
        </xdr:cNvPr>
        <xdr:cNvSpPr/>
      </xdr:nvSpPr>
      <xdr:spPr>
        <a:xfrm>
          <a:off x="6921500" y="63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65264</xdr:rowOff>
    </xdr:from>
    <xdr:to>
      <xdr:col>41</xdr:col>
      <xdr:colOff>50800</xdr:colOff>
      <xdr:row>37</xdr:row>
      <xdr:rowOff>88764</xdr:rowOff>
    </xdr:to>
    <xdr:cxnSp macro="">
      <xdr:nvCxnSpPr>
        <xdr:cNvPr id="137" name="直線コネクタ 136">
          <a:extLst>
            <a:ext uri="{FF2B5EF4-FFF2-40B4-BE49-F238E27FC236}">
              <a16:creationId xmlns:a16="http://schemas.microsoft.com/office/drawing/2014/main" id="{ED3AD278-1907-4522-AB07-E962EED6F9E2}"/>
            </a:ext>
          </a:extLst>
        </xdr:cNvPr>
        <xdr:cNvCxnSpPr/>
      </xdr:nvCxnSpPr>
      <xdr:spPr>
        <a:xfrm flipV="1">
          <a:off x="6972300" y="6408914"/>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32</xdr:row>
      <xdr:rowOff>78714</xdr:rowOff>
    </xdr:from>
    <xdr:ext cx="599010" cy="259045"/>
    <xdr:sp macro="" textlink="">
      <xdr:nvSpPr>
        <xdr:cNvPr id="138" name="n_1aveValue【道路】&#10;一人当たり延長">
          <a:extLst>
            <a:ext uri="{FF2B5EF4-FFF2-40B4-BE49-F238E27FC236}">
              <a16:creationId xmlns:a16="http://schemas.microsoft.com/office/drawing/2014/main" id="{879B6121-CF00-4208-92D8-BDF841B49B4D}"/>
            </a:ext>
          </a:extLst>
        </xdr:cNvPr>
        <xdr:cNvSpPr txBox="1"/>
      </xdr:nvSpPr>
      <xdr:spPr>
        <a:xfrm>
          <a:off x="9327094" y="556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117192</xdr:rowOff>
    </xdr:from>
    <xdr:ext cx="599010" cy="259045"/>
    <xdr:sp macro="" textlink="">
      <xdr:nvSpPr>
        <xdr:cNvPr id="139" name="n_2aveValue【道路】&#10;一人当たり延長">
          <a:extLst>
            <a:ext uri="{FF2B5EF4-FFF2-40B4-BE49-F238E27FC236}">
              <a16:creationId xmlns:a16="http://schemas.microsoft.com/office/drawing/2014/main" id="{D2B53CAE-801C-49AC-927F-84AEC4CE4F3B}"/>
            </a:ext>
          </a:extLst>
        </xdr:cNvPr>
        <xdr:cNvSpPr txBox="1"/>
      </xdr:nvSpPr>
      <xdr:spPr>
        <a:xfrm>
          <a:off x="8450794" y="543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31</xdr:row>
      <xdr:rowOff>141744</xdr:rowOff>
    </xdr:from>
    <xdr:ext cx="599010" cy="259045"/>
    <xdr:sp macro="" textlink="">
      <xdr:nvSpPr>
        <xdr:cNvPr id="140" name="n_3aveValue【道路】&#10;一人当たり延長">
          <a:extLst>
            <a:ext uri="{FF2B5EF4-FFF2-40B4-BE49-F238E27FC236}">
              <a16:creationId xmlns:a16="http://schemas.microsoft.com/office/drawing/2014/main" id="{037F5D6B-6731-4D99-B3FD-EA58036E14DB}"/>
            </a:ext>
          </a:extLst>
        </xdr:cNvPr>
        <xdr:cNvSpPr txBox="1"/>
      </xdr:nvSpPr>
      <xdr:spPr>
        <a:xfrm>
          <a:off x="7561794" y="545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31</xdr:row>
      <xdr:rowOff>163141</xdr:rowOff>
    </xdr:from>
    <xdr:ext cx="599010" cy="259045"/>
    <xdr:sp macro="" textlink="">
      <xdr:nvSpPr>
        <xdr:cNvPr id="141" name="n_4aveValue【道路】&#10;一人当たり延長">
          <a:extLst>
            <a:ext uri="{FF2B5EF4-FFF2-40B4-BE49-F238E27FC236}">
              <a16:creationId xmlns:a16="http://schemas.microsoft.com/office/drawing/2014/main" id="{D0BF694F-9D40-4BCC-B786-014F969D689D}"/>
            </a:ext>
          </a:extLst>
        </xdr:cNvPr>
        <xdr:cNvSpPr txBox="1"/>
      </xdr:nvSpPr>
      <xdr:spPr>
        <a:xfrm>
          <a:off x="6672794" y="547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64296</xdr:rowOff>
    </xdr:from>
    <xdr:ext cx="534377" cy="259045"/>
    <xdr:sp macro="" textlink="">
      <xdr:nvSpPr>
        <xdr:cNvPr id="142" name="n_1mainValue【道路】&#10;一人当たり延長">
          <a:extLst>
            <a:ext uri="{FF2B5EF4-FFF2-40B4-BE49-F238E27FC236}">
              <a16:creationId xmlns:a16="http://schemas.microsoft.com/office/drawing/2014/main" id="{48AAE119-195E-4DFA-A875-E801BDD30C0D}"/>
            </a:ext>
          </a:extLst>
        </xdr:cNvPr>
        <xdr:cNvSpPr txBox="1"/>
      </xdr:nvSpPr>
      <xdr:spPr>
        <a:xfrm>
          <a:off x="9359411" y="64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81679</xdr:rowOff>
    </xdr:from>
    <xdr:ext cx="534377" cy="259045"/>
    <xdr:sp macro="" textlink="">
      <xdr:nvSpPr>
        <xdr:cNvPr id="143" name="n_2mainValue【道路】&#10;一人当たり延長">
          <a:extLst>
            <a:ext uri="{FF2B5EF4-FFF2-40B4-BE49-F238E27FC236}">
              <a16:creationId xmlns:a16="http://schemas.microsoft.com/office/drawing/2014/main" id="{E87B04C5-D98D-4295-B223-39D376C50C68}"/>
            </a:ext>
          </a:extLst>
        </xdr:cNvPr>
        <xdr:cNvSpPr txBox="1"/>
      </xdr:nvSpPr>
      <xdr:spPr>
        <a:xfrm>
          <a:off x="8483111" y="642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107191</xdr:rowOff>
    </xdr:from>
    <xdr:ext cx="534377" cy="259045"/>
    <xdr:sp macro="" textlink="">
      <xdr:nvSpPr>
        <xdr:cNvPr id="144" name="n_3mainValue【道路】&#10;一人当たり延長">
          <a:extLst>
            <a:ext uri="{FF2B5EF4-FFF2-40B4-BE49-F238E27FC236}">
              <a16:creationId xmlns:a16="http://schemas.microsoft.com/office/drawing/2014/main" id="{07D8731D-1DBB-4BFA-9033-8218C0A7624E}"/>
            </a:ext>
          </a:extLst>
        </xdr:cNvPr>
        <xdr:cNvSpPr txBox="1"/>
      </xdr:nvSpPr>
      <xdr:spPr>
        <a:xfrm>
          <a:off x="7594111" y="645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130691</xdr:rowOff>
    </xdr:from>
    <xdr:ext cx="534377" cy="259045"/>
    <xdr:sp macro="" textlink="">
      <xdr:nvSpPr>
        <xdr:cNvPr id="145" name="n_4mainValue【道路】&#10;一人当たり延長">
          <a:extLst>
            <a:ext uri="{FF2B5EF4-FFF2-40B4-BE49-F238E27FC236}">
              <a16:creationId xmlns:a16="http://schemas.microsoft.com/office/drawing/2014/main" id="{3EEA6AF7-2F02-42B5-A7BA-4C0F1B86B83C}"/>
            </a:ext>
          </a:extLst>
        </xdr:cNvPr>
        <xdr:cNvSpPr txBox="1"/>
      </xdr:nvSpPr>
      <xdr:spPr>
        <a:xfrm>
          <a:off x="6705111" y="647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8389B32-9C2C-480D-9EC4-0848695F1E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DF8401D-D0C9-475C-ACF6-A8390B2F5BA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06D985F-034F-4EB5-8483-23065AEDC4B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20096FC-2632-4CF9-BEF3-DF95350682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C323C83-8727-4A87-9517-509DBEC0A4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4520661-3B76-4E7E-8F08-69C622B091A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1F53C3B-AB7E-48A4-88AF-EF9ED89048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E143A7B-A90E-413C-A9C6-0441F8D5AB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1C94FD1-9606-441C-8319-ABFE8F2694A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F27AAFC-F405-4262-822E-B975970A2B8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3ACB202-EEAA-4F3F-92EE-252DF0BAD59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5B36339-178B-4FF1-9A52-EDF7550EFB1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D4C752C-4EE3-4691-BD98-242B4504A4C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B893230-A106-4DAD-8C93-7C4DF1AE81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80B917F7-E355-4871-9296-5E260729B96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3522B78-0385-47C9-9D61-1A32C143DE4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06EBDC0-0204-484A-A64C-32E6C18F68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FCE91084-25BA-4E2D-A36F-1D7B344DC04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9CA8846-59E4-46DA-AE98-EB7F8236FE6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986DDB1-0780-4086-B7E6-8E85AB1DDEC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2F063307-1F55-46E3-B592-3C100A6C1B6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1445A422-39A3-450C-A0BF-23B082E3810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DFB4DFB-4AF2-485D-90CD-5D46735B641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2D56889-D131-4A24-9391-832A14352A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83E1955-A0CD-457B-8190-A543019495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1" name="直線コネクタ 170">
          <a:extLst>
            <a:ext uri="{FF2B5EF4-FFF2-40B4-BE49-F238E27FC236}">
              <a16:creationId xmlns:a16="http://schemas.microsoft.com/office/drawing/2014/main" id="{86B7B4B3-5A15-4C9A-99E6-FCE0C777C31A}"/>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5067457-966C-47AB-AE9E-1C241CDEA1B3}"/>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3" name="直線コネクタ 172">
          <a:extLst>
            <a:ext uri="{FF2B5EF4-FFF2-40B4-BE49-F238E27FC236}">
              <a16:creationId xmlns:a16="http://schemas.microsoft.com/office/drawing/2014/main" id="{2A70A2F8-FADE-49CE-962C-25A4919C96C6}"/>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4FC3BFB-A2DB-4503-8D7C-F24BDC47F21C}"/>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5" name="直線コネクタ 174">
          <a:extLst>
            <a:ext uri="{FF2B5EF4-FFF2-40B4-BE49-F238E27FC236}">
              <a16:creationId xmlns:a16="http://schemas.microsoft.com/office/drawing/2014/main" id="{103D0235-1120-4082-B749-FE50CD7409F5}"/>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2DD2724-AE4D-4987-BD6F-BA063D65DD61}"/>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77" name="フローチャート: 判断 176">
          <a:extLst>
            <a:ext uri="{FF2B5EF4-FFF2-40B4-BE49-F238E27FC236}">
              <a16:creationId xmlns:a16="http://schemas.microsoft.com/office/drawing/2014/main" id="{8D4E12D5-B42C-4CF6-BD21-11EDEEDCEC0C}"/>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78" name="フローチャート: 判断 177">
          <a:extLst>
            <a:ext uri="{FF2B5EF4-FFF2-40B4-BE49-F238E27FC236}">
              <a16:creationId xmlns:a16="http://schemas.microsoft.com/office/drawing/2014/main" id="{8220DEC5-339D-4ED1-836A-AD9EC579B2F5}"/>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79" name="フローチャート: 判断 178">
          <a:extLst>
            <a:ext uri="{FF2B5EF4-FFF2-40B4-BE49-F238E27FC236}">
              <a16:creationId xmlns:a16="http://schemas.microsoft.com/office/drawing/2014/main" id="{FD66D6F1-D2B4-4A00-B776-ACB17D966285}"/>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0" name="フローチャート: 判断 179">
          <a:extLst>
            <a:ext uri="{FF2B5EF4-FFF2-40B4-BE49-F238E27FC236}">
              <a16:creationId xmlns:a16="http://schemas.microsoft.com/office/drawing/2014/main" id="{9416FD1B-D760-4733-8E1A-6A857DB88BF8}"/>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1" name="フローチャート: 判断 180">
          <a:extLst>
            <a:ext uri="{FF2B5EF4-FFF2-40B4-BE49-F238E27FC236}">
              <a16:creationId xmlns:a16="http://schemas.microsoft.com/office/drawing/2014/main" id="{80161B24-9226-4472-9423-2BCAF7BEFD8F}"/>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E9F0E38-40AD-409D-92C0-38AFD44EC7F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99C1C57-866B-462D-8616-DF4A6BC249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AFA9CB-8BC2-419C-AB91-A18CBDE1E2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0662BF3-CE30-41A3-B824-50AD5DA354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7D70DB1-0CF7-4D26-9B88-33974BC040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7" name="楕円 186">
          <a:extLst>
            <a:ext uri="{FF2B5EF4-FFF2-40B4-BE49-F238E27FC236}">
              <a16:creationId xmlns:a16="http://schemas.microsoft.com/office/drawing/2014/main" id="{9D66AD23-A1C8-4D3F-8FF8-3EE20E32AB58}"/>
            </a:ext>
          </a:extLst>
        </xdr:cNvPr>
        <xdr:cNvSpPr/>
      </xdr:nvSpPr>
      <xdr:spPr>
        <a:xfrm>
          <a:off x="45847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133730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A6736B47-FEF7-4A01-98A0-B983956C0F63}"/>
            </a:ext>
          </a:extLst>
        </xdr:cNvPr>
        <xdr:cNvSpPr txBox="1"/>
      </xdr:nvSpPr>
      <xdr:spPr>
        <a:xfrm>
          <a:off x="4673600" y="1024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9" name="楕円 188">
          <a:extLst>
            <a:ext uri="{FF2B5EF4-FFF2-40B4-BE49-F238E27FC236}">
              <a16:creationId xmlns:a16="http://schemas.microsoft.com/office/drawing/2014/main" id="{E7D18E77-BB67-4A47-8792-7DABF2AB5C00}"/>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161653</xdr:rowOff>
    </xdr:to>
    <xdr:cxnSp macro="">
      <xdr:nvCxnSpPr>
        <xdr:cNvPr id="190" name="直線コネクタ 189">
          <a:extLst>
            <a:ext uri="{FF2B5EF4-FFF2-40B4-BE49-F238E27FC236}">
              <a16:creationId xmlns:a16="http://schemas.microsoft.com/office/drawing/2014/main" id="{DE2AD285-8001-4488-A456-6972481395B8}"/>
            </a:ext>
          </a:extLst>
        </xdr:cNvPr>
        <xdr:cNvCxnSpPr/>
      </xdr:nvCxnSpPr>
      <xdr:spPr>
        <a:xfrm>
          <a:off x="3797300" y="1041436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1" name="楕円 190">
          <a:extLst>
            <a:ext uri="{FF2B5EF4-FFF2-40B4-BE49-F238E27FC236}">
              <a16:creationId xmlns:a16="http://schemas.microsoft.com/office/drawing/2014/main" id="{FA490097-8EA1-42EF-9A02-E751AC2731E1}"/>
            </a:ext>
          </a:extLst>
        </xdr:cNvPr>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127363</xdr:rowOff>
    </xdr:to>
    <xdr:cxnSp macro="">
      <xdr:nvCxnSpPr>
        <xdr:cNvPr id="192" name="直線コネクタ 191">
          <a:extLst>
            <a:ext uri="{FF2B5EF4-FFF2-40B4-BE49-F238E27FC236}">
              <a16:creationId xmlns:a16="http://schemas.microsoft.com/office/drawing/2014/main" id="{766469BD-04D7-493F-8C43-E0D036974F85}"/>
            </a:ext>
          </a:extLst>
        </xdr:cNvPr>
        <xdr:cNvCxnSpPr/>
      </xdr:nvCxnSpPr>
      <xdr:spPr>
        <a:xfrm>
          <a:off x="2908300" y="103964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93" name="楕円 192">
          <a:extLst>
            <a:ext uri="{FF2B5EF4-FFF2-40B4-BE49-F238E27FC236}">
              <a16:creationId xmlns:a16="http://schemas.microsoft.com/office/drawing/2014/main" id="{FED7B15A-D64D-4EF0-AD68-D3028C00E8FD}"/>
            </a:ext>
          </a:extLst>
        </xdr:cNvPr>
        <xdr:cNvSpPr/>
      </xdr:nvSpPr>
      <xdr:spPr>
        <a:xfrm>
          <a:off x="1968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88174</xdr:rowOff>
    </xdr:from>
    <xdr:to>
      <xdr:col>15</xdr:col>
      <xdr:colOff>50800</xdr:colOff>
      <xdr:row>60</xdr:row>
      <xdr:rowOff>109401</xdr:rowOff>
    </xdr:to>
    <xdr:cxnSp macro="">
      <xdr:nvCxnSpPr>
        <xdr:cNvPr id="194" name="直線コネクタ 193">
          <a:extLst>
            <a:ext uri="{FF2B5EF4-FFF2-40B4-BE49-F238E27FC236}">
              <a16:creationId xmlns:a16="http://schemas.microsoft.com/office/drawing/2014/main" id="{C76E4EE9-44CF-44A2-9068-F21B1078EFBB}"/>
            </a:ext>
          </a:extLst>
        </xdr:cNvPr>
        <xdr:cNvCxnSpPr/>
      </xdr:nvCxnSpPr>
      <xdr:spPr>
        <a:xfrm>
          <a:off x="2019300" y="103751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5" name="楕円 194">
          <a:extLst>
            <a:ext uri="{FF2B5EF4-FFF2-40B4-BE49-F238E27FC236}">
              <a16:creationId xmlns:a16="http://schemas.microsoft.com/office/drawing/2014/main" id="{77ED21C9-C180-42D9-AE88-29B0237B8817}"/>
            </a:ext>
          </a:extLst>
        </xdr:cNvPr>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88174</xdr:rowOff>
    </xdr:to>
    <xdr:cxnSp macro="">
      <xdr:nvCxnSpPr>
        <xdr:cNvPr id="196" name="直線コネクタ 195">
          <a:extLst>
            <a:ext uri="{FF2B5EF4-FFF2-40B4-BE49-F238E27FC236}">
              <a16:creationId xmlns:a16="http://schemas.microsoft.com/office/drawing/2014/main" id="{23FBE4C9-0302-4D7A-87CE-F8B05F38ADDA}"/>
            </a:ext>
          </a:extLst>
        </xdr:cNvPr>
        <xdr:cNvCxnSpPr/>
      </xdr:nvCxnSpPr>
      <xdr:spPr>
        <a:xfrm>
          <a:off x="1130300" y="103539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33C2E6A-35A9-4838-A4E8-C9BA9AC81847}"/>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5FA1AB2-8052-4F6A-8FC7-B215ABC2C541}"/>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D4250E3-082E-4443-AED8-CF9D1182ED82}"/>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130FA68-D34E-4532-BDC6-4D1886159417}"/>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F91FD7F-982C-481D-9843-C7B6E0C23568}"/>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A78BC3D-50CE-40B0-A7CF-79BB66B159A9}"/>
            </a:ext>
          </a:extLst>
        </xdr:cNvPr>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B13B5163-D11E-47F8-AE1C-85CF627C78A9}"/>
            </a:ext>
          </a:extLst>
        </xdr:cNvPr>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6C5DB67-D137-415F-B793-28DE065F186B}"/>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A0E30DA-367B-4115-8382-68EEEEEEED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94663FF2-4AA7-4970-95F4-43B9DB54BF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4EAF8FB-D4E2-4802-886E-227D7A433D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366BF43-FE97-450F-8EB0-D928CEEA9C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D56C16F-8CCE-4682-B8E0-01D3E00848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EFDFA06-5C56-4F27-A21A-596F908CFB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AECD451-CA8A-4F68-BF54-CDA30248DC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71DFE97-2D81-415E-9E6C-0EBC12E486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7680625-3223-4277-9BED-A9FF36E69A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0F0D1E4-8AA2-4737-BF85-CF841AABA6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3033A2FB-B65E-4FCB-AFC8-224949847E1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CAFF789D-C936-4321-9B85-814FC77DAC0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AA3240F-DD57-4E07-A4C8-5844C7A1511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8" name="テキスト ボックス 217">
          <a:extLst>
            <a:ext uri="{FF2B5EF4-FFF2-40B4-BE49-F238E27FC236}">
              <a16:creationId xmlns:a16="http://schemas.microsoft.com/office/drawing/2014/main" id="{BCA66489-BA4E-4A8A-B505-95C479DE6CB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B175417-5EFE-4DD8-8F4F-07D367C5E0E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976727C5-DB5A-447F-AFAF-8D0CA938AA1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F6B59350-CD52-4137-87EB-F8683E6C453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C4FBAD06-B528-4A2E-B7B6-08E4F315659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6412363A-2DB4-47CC-ADA5-50812547292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5D9D1D41-4624-490F-ACDF-4078488835C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9F8B7A61-3648-4E49-95AA-FC875C7BCB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26" name="直線コネクタ 225">
          <a:extLst>
            <a:ext uri="{FF2B5EF4-FFF2-40B4-BE49-F238E27FC236}">
              <a16:creationId xmlns:a16="http://schemas.microsoft.com/office/drawing/2014/main" id="{F72FAEA7-A5C7-4257-831E-4E2F094CDC43}"/>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6D762470-F302-4472-8C40-5385DB00C5C9}"/>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28" name="直線コネクタ 227">
          <a:extLst>
            <a:ext uri="{FF2B5EF4-FFF2-40B4-BE49-F238E27FC236}">
              <a16:creationId xmlns:a16="http://schemas.microsoft.com/office/drawing/2014/main" id="{DCDE9D3B-A6AC-479C-89DC-6D8A6076E988}"/>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C4AFBBCD-E262-4B55-8F7D-603C1945E6E1}"/>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0" name="直線コネクタ 229">
          <a:extLst>
            <a:ext uri="{FF2B5EF4-FFF2-40B4-BE49-F238E27FC236}">
              <a16:creationId xmlns:a16="http://schemas.microsoft.com/office/drawing/2014/main" id="{E86B3766-5A73-4DE1-869C-88A8950A776C}"/>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59DC798C-01A6-4E52-948D-28B2D7888265}"/>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2" name="フローチャート: 判断 231">
          <a:extLst>
            <a:ext uri="{FF2B5EF4-FFF2-40B4-BE49-F238E27FC236}">
              <a16:creationId xmlns:a16="http://schemas.microsoft.com/office/drawing/2014/main" id="{F913BE2A-587D-454B-BA3D-8BA511EFDEE9}"/>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3" name="フローチャート: 判断 232">
          <a:extLst>
            <a:ext uri="{FF2B5EF4-FFF2-40B4-BE49-F238E27FC236}">
              <a16:creationId xmlns:a16="http://schemas.microsoft.com/office/drawing/2014/main" id="{B0887C77-643B-4AA2-9319-246F45D4D1FC}"/>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4" name="フローチャート: 判断 233">
          <a:extLst>
            <a:ext uri="{FF2B5EF4-FFF2-40B4-BE49-F238E27FC236}">
              <a16:creationId xmlns:a16="http://schemas.microsoft.com/office/drawing/2014/main" id="{7E76DDD0-3186-42FF-A431-81BEE95C8C5A}"/>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5" name="フローチャート: 判断 234">
          <a:extLst>
            <a:ext uri="{FF2B5EF4-FFF2-40B4-BE49-F238E27FC236}">
              <a16:creationId xmlns:a16="http://schemas.microsoft.com/office/drawing/2014/main" id="{5EE23B08-3585-4551-964E-EFE4C0F18397}"/>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36" name="フローチャート: 判断 235">
          <a:extLst>
            <a:ext uri="{FF2B5EF4-FFF2-40B4-BE49-F238E27FC236}">
              <a16:creationId xmlns:a16="http://schemas.microsoft.com/office/drawing/2014/main" id="{96E09716-B673-4E1E-878E-B53C59B649D2}"/>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6D85BEE-1BA5-43E9-92E3-E5B98195CD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A3D5510D-4526-4AAF-9611-41690231B5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A1B42DD-9A2F-4350-AF49-E2550F3723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7415203-F21B-4BA4-A364-0F9F5FEA7B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BCE076C-86D7-4EBF-A830-19EB00D0C0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107369</xdr:rowOff>
    </xdr:from>
    <xdr:to>
      <xdr:col>55</xdr:col>
      <xdr:colOff>50800</xdr:colOff>
      <xdr:row>60</xdr:row>
      <xdr:rowOff>37519</xdr:rowOff>
    </xdr:to>
    <xdr:sp macro="" textlink="">
      <xdr:nvSpPr>
        <xdr:cNvPr id="242" name="楕円 241">
          <a:extLst>
            <a:ext uri="{FF2B5EF4-FFF2-40B4-BE49-F238E27FC236}">
              <a16:creationId xmlns:a16="http://schemas.microsoft.com/office/drawing/2014/main" id="{B3400DF8-B164-4EBE-A4EE-ED3C55A21549}"/>
            </a:ext>
          </a:extLst>
        </xdr:cNvPr>
        <xdr:cNvSpPr/>
      </xdr:nvSpPr>
      <xdr:spPr>
        <a:xfrm>
          <a:off x="10426700" y="102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130246</xdr:rowOff>
    </xdr:from>
    <xdr:ext cx="690189" cy="259045"/>
    <xdr:sp macro="" textlink="">
      <xdr:nvSpPr>
        <xdr:cNvPr id="243" name="【橋りょう・トンネル】&#10;一人当たり有形固定資産（償却資産）額該当値テキスト">
          <a:extLst>
            <a:ext uri="{FF2B5EF4-FFF2-40B4-BE49-F238E27FC236}">
              <a16:creationId xmlns:a16="http://schemas.microsoft.com/office/drawing/2014/main" id="{C0AE6135-F08C-4B6B-BEC4-41FC64DDB0E2}"/>
            </a:ext>
          </a:extLst>
        </xdr:cNvPr>
        <xdr:cNvSpPr txBox="1"/>
      </xdr:nvSpPr>
      <xdr:spPr>
        <a:xfrm>
          <a:off x="10515600" y="100743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120463</xdr:rowOff>
    </xdr:from>
    <xdr:to>
      <xdr:col>50</xdr:col>
      <xdr:colOff>165100</xdr:colOff>
      <xdr:row>60</xdr:row>
      <xdr:rowOff>50613</xdr:rowOff>
    </xdr:to>
    <xdr:sp macro="" textlink="">
      <xdr:nvSpPr>
        <xdr:cNvPr id="244" name="楕円 243">
          <a:extLst>
            <a:ext uri="{FF2B5EF4-FFF2-40B4-BE49-F238E27FC236}">
              <a16:creationId xmlns:a16="http://schemas.microsoft.com/office/drawing/2014/main" id="{A96282BA-86F7-457A-B9C7-46821384F736}"/>
            </a:ext>
          </a:extLst>
        </xdr:cNvPr>
        <xdr:cNvSpPr/>
      </xdr:nvSpPr>
      <xdr:spPr>
        <a:xfrm>
          <a:off x="9588500" y="102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158169</xdr:rowOff>
    </xdr:from>
    <xdr:to>
      <xdr:col>55</xdr:col>
      <xdr:colOff>0</xdr:colOff>
      <xdr:row>59</xdr:row>
      <xdr:rowOff>171263</xdr:rowOff>
    </xdr:to>
    <xdr:cxnSp macro="">
      <xdr:nvCxnSpPr>
        <xdr:cNvPr id="245" name="直線コネクタ 244">
          <a:extLst>
            <a:ext uri="{FF2B5EF4-FFF2-40B4-BE49-F238E27FC236}">
              <a16:creationId xmlns:a16="http://schemas.microsoft.com/office/drawing/2014/main" id="{0F086113-91FE-462A-A738-EDE2E1E987CE}"/>
            </a:ext>
          </a:extLst>
        </xdr:cNvPr>
        <xdr:cNvCxnSpPr/>
      </xdr:nvCxnSpPr>
      <xdr:spPr>
        <a:xfrm flipV="1">
          <a:off x="9639300" y="10273719"/>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140619</xdr:rowOff>
    </xdr:from>
    <xdr:to>
      <xdr:col>46</xdr:col>
      <xdr:colOff>38100</xdr:colOff>
      <xdr:row>60</xdr:row>
      <xdr:rowOff>70769</xdr:rowOff>
    </xdr:to>
    <xdr:sp macro="" textlink="">
      <xdr:nvSpPr>
        <xdr:cNvPr id="246" name="楕円 245">
          <a:extLst>
            <a:ext uri="{FF2B5EF4-FFF2-40B4-BE49-F238E27FC236}">
              <a16:creationId xmlns:a16="http://schemas.microsoft.com/office/drawing/2014/main" id="{0C5BF003-CDAC-4B02-A9F0-0BA390AD8A91}"/>
            </a:ext>
          </a:extLst>
        </xdr:cNvPr>
        <xdr:cNvSpPr/>
      </xdr:nvSpPr>
      <xdr:spPr>
        <a:xfrm>
          <a:off x="8699500" y="10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171263</xdr:rowOff>
    </xdr:from>
    <xdr:to>
      <xdr:col>50</xdr:col>
      <xdr:colOff>114300</xdr:colOff>
      <xdr:row>60</xdr:row>
      <xdr:rowOff>19969</xdr:rowOff>
    </xdr:to>
    <xdr:cxnSp macro="">
      <xdr:nvCxnSpPr>
        <xdr:cNvPr id="247" name="直線コネクタ 246">
          <a:extLst>
            <a:ext uri="{FF2B5EF4-FFF2-40B4-BE49-F238E27FC236}">
              <a16:creationId xmlns:a16="http://schemas.microsoft.com/office/drawing/2014/main" id="{9D99DB94-AB20-40CD-833A-367E1267CE7B}"/>
            </a:ext>
          </a:extLst>
        </xdr:cNvPr>
        <xdr:cNvCxnSpPr/>
      </xdr:nvCxnSpPr>
      <xdr:spPr>
        <a:xfrm flipV="1">
          <a:off x="8750300" y="10286813"/>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165862</xdr:rowOff>
    </xdr:from>
    <xdr:to>
      <xdr:col>41</xdr:col>
      <xdr:colOff>101600</xdr:colOff>
      <xdr:row>60</xdr:row>
      <xdr:rowOff>96012</xdr:rowOff>
    </xdr:to>
    <xdr:sp macro="" textlink="">
      <xdr:nvSpPr>
        <xdr:cNvPr id="248" name="楕円 247">
          <a:extLst>
            <a:ext uri="{FF2B5EF4-FFF2-40B4-BE49-F238E27FC236}">
              <a16:creationId xmlns:a16="http://schemas.microsoft.com/office/drawing/2014/main" id="{B440E9A1-B2E5-48CA-8F22-C3B4B6CD76A2}"/>
            </a:ext>
          </a:extLst>
        </xdr:cNvPr>
        <xdr:cNvSpPr/>
      </xdr:nvSpPr>
      <xdr:spPr>
        <a:xfrm>
          <a:off x="7810500" y="102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19969</xdr:rowOff>
    </xdr:from>
    <xdr:to>
      <xdr:col>45</xdr:col>
      <xdr:colOff>177800</xdr:colOff>
      <xdr:row>60</xdr:row>
      <xdr:rowOff>45212</xdr:rowOff>
    </xdr:to>
    <xdr:cxnSp macro="">
      <xdr:nvCxnSpPr>
        <xdr:cNvPr id="249" name="直線コネクタ 248">
          <a:extLst>
            <a:ext uri="{FF2B5EF4-FFF2-40B4-BE49-F238E27FC236}">
              <a16:creationId xmlns:a16="http://schemas.microsoft.com/office/drawing/2014/main" id="{9B656FB6-3C75-49B5-9285-7DA9D05FB590}"/>
            </a:ext>
          </a:extLst>
        </xdr:cNvPr>
        <xdr:cNvCxnSpPr/>
      </xdr:nvCxnSpPr>
      <xdr:spPr>
        <a:xfrm flipV="1">
          <a:off x="7861300" y="10306969"/>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18399</xdr:rowOff>
    </xdr:from>
    <xdr:to>
      <xdr:col>36</xdr:col>
      <xdr:colOff>165100</xdr:colOff>
      <xdr:row>60</xdr:row>
      <xdr:rowOff>119999</xdr:rowOff>
    </xdr:to>
    <xdr:sp macro="" textlink="">
      <xdr:nvSpPr>
        <xdr:cNvPr id="250" name="楕円 249">
          <a:extLst>
            <a:ext uri="{FF2B5EF4-FFF2-40B4-BE49-F238E27FC236}">
              <a16:creationId xmlns:a16="http://schemas.microsoft.com/office/drawing/2014/main" id="{D223A079-695A-45C3-984E-4CEC98A1135F}"/>
            </a:ext>
          </a:extLst>
        </xdr:cNvPr>
        <xdr:cNvSpPr/>
      </xdr:nvSpPr>
      <xdr:spPr>
        <a:xfrm>
          <a:off x="6921500" y="1030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45212</xdr:rowOff>
    </xdr:from>
    <xdr:to>
      <xdr:col>41</xdr:col>
      <xdr:colOff>50800</xdr:colOff>
      <xdr:row>60</xdr:row>
      <xdr:rowOff>69199</xdr:rowOff>
    </xdr:to>
    <xdr:cxnSp macro="">
      <xdr:nvCxnSpPr>
        <xdr:cNvPr id="251" name="直線コネクタ 250">
          <a:extLst>
            <a:ext uri="{FF2B5EF4-FFF2-40B4-BE49-F238E27FC236}">
              <a16:creationId xmlns:a16="http://schemas.microsoft.com/office/drawing/2014/main" id="{EF51E39D-BDE8-4609-AE25-1B0878A73486}"/>
            </a:ext>
          </a:extLst>
        </xdr:cNvPr>
        <xdr:cNvCxnSpPr/>
      </xdr:nvCxnSpPr>
      <xdr:spPr>
        <a:xfrm flipV="1">
          <a:off x="6972300" y="10332212"/>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116946</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EAF8F509-A889-402E-86DF-E650D4271EEC}"/>
            </a:ext>
          </a:extLst>
        </xdr:cNvPr>
        <xdr:cNvSpPr txBox="1"/>
      </xdr:nvSpPr>
      <xdr:spPr>
        <a:xfrm>
          <a:off x="9327095" y="1074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139464</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255D7ED1-57D5-4ADD-A1F3-4C3B5EB2761A}"/>
            </a:ext>
          </a:extLst>
        </xdr:cNvPr>
        <xdr:cNvSpPr txBox="1"/>
      </xdr:nvSpPr>
      <xdr:spPr>
        <a:xfrm>
          <a:off x="8450795" y="1076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171052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7B0EB643-C4BC-4724-961C-19A64B9B54D8}"/>
            </a:ext>
          </a:extLst>
        </xdr:cNvPr>
        <xdr:cNvSpPr txBox="1"/>
      </xdr:nvSpPr>
      <xdr:spPr>
        <a:xfrm>
          <a:off x="7561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136234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248E476D-8322-4794-9DC1-15113DA62FB5}"/>
            </a:ext>
          </a:extLst>
        </xdr:cNvPr>
        <xdr:cNvSpPr txBox="1"/>
      </xdr:nvSpPr>
      <xdr:spPr>
        <a:xfrm>
          <a:off x="6672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67140</xdr:rowOff>
    </xdr:from>
    <xdr:ext cx="690189" cy="259045"/>
    <xdr:sp macro="" textlink="">
      <xdr:nvSpPr>
        <xdr:cNvPr id="256" name="n_1mainValue【橋りょう・トンネル】&#10;一人当たり有形固定資産（償却資産）額">
          <a:extLst>
            <a:ext uri="{FF2B5EF4-FFF2-40B4-BE49-F238E27FC236}">
              <a16:creationId xmlns:a16="http://schemas.microsoft.com/office/drawing/2014/main" id="{DA38EBD7-C98F-4F11-8052-B3A7052A295E}"/>
            </a:ext>
          </a:extLst>
        </xdr:cNvPr>
        <xdr:cNvSpPr txBox="1"/>
      </xdr:nvSpPr>
      <xdr:spPr>
        <a:xfrm>
          <a:off x="9281505" y="10011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87296</xdr:rowOff>
    </xdr:from>
    <xdr:ext cx="690189" cy="259045"/>
    <xdr:sp macro="" textlink="">
      <xdr:nvSpPr>
        <xdr:cNvPr id="257" name="n_2mainValue【橋りょう・トンネル】&#10;一人当たり有形固定資産（償却資産）額">
          <a:extLst>
            <a:ext uri="{FF2B5EF4-FFF2-40B4-BE49-F238E27FC236}">
              <a16:creationId xmlns:a16="http://schemas.microsoft.com/office/drawing/2014/main" id="{C81CCC8C-3D42-4AE4-AE31-378A870E7DD8}"/>
            </a:ext>
          </a:extLst>
        </xdr:cNvPr>
        <xdr:cNvSpPr txBox="1"/>
      </xdr:nvSpPr>
      <xdr:spPr>
        <a:xfrm>
          <a:off x="8405205" y="10031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112539</xdr:rowOff>
    </xdr:from>
    <xdr:ext cx="690189" cy="259045"/>
    <xdr:sp macro="" textlink="">
      <xdr:nvSpPr>
        <xdr:cNvPr id="258" name="n_3mainValue【橋りょう・トンネル】&#10;一人当たり有形固定資産（償却資産）額">
          <a:extLst>
            <a:ext uri="{FF2B5EF4-FFF2-40B4-BE49-F238E27FC236}">
              <a16:creationId xmlns:a16="http://schemas.microsoft.com/office/drawing/2014/main" id="{9978049D-D65E-4C96-942D-88111EDC82DB}"/>
            </a:ext>
          </a:extLst>
        </xdr:cNvPr>
        <xdr:cNvSpPr txBox="1"/>
      </xdr:nvSpPr>
      <xdr:spPr>
        <a:xfrm>
          <a:off x="7516205" y="100566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136526</xdr:rowOff>
    </xdr:from>
    <xdr:ext cx="690189" cy="259045"/>
    <xdr:sp macro="" textlink="">
      <xdr:nvSpPr>
        <xdr:cNvPr id="259" name="n_4mainValue【橋りょう・トンネル】&#10;一人当たり有形固定資産（償却資産）額">
          <a:extLst>
            <a:ext uri="{FF2B5EF4-FFF2-40B4-BE49-F238E27FC236}">
              <a16:creationId xmlns:a16="http://schemas.microsoft.com/office/drawing/2014/main" id="{689B083D-B375-4CFF-81B7-3CDC97D31C48}"/>
            </a:ext>
          </a:extLst>
        </xdr:cNvPr>
        <xdr:cNvSpPr txBox="1"/>
      </xdr:nvSpPr>
      <xdr:spPr>
        <a:xfrm>
          <a:off x="6627205" y="100806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1EBC9DB-E6C8-48FF-8312-FDA2EB9D8F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1B8AFA7F-0FC2-44A4-B847-CA851EC535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0014E0D-4FE3-410D-BB8E-C99C631B18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556128A3-6118-4ED4-887D-CA604119E6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A0D4A07-FB06-4073-AD68-D2CED376A8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38762C75-93EF-43E8-B3D0-228967AF65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AA1A6AC2-47C1-46C8-9E0E-D03B39810D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98743C6A-0AFB-47C3-ACF3-447349DFBC2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76565DCE-8373-4F7E-B6DD-3116E3C543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80521539-9845-4CE3-A99D-C64A5BDF16B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92A7A88-018F-4B00-8A7E-8A6523F4E2E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56D4CE52-35EC-489A-95F8-9EEDC60704D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355FA2F0-56FD-4667-A3B4-FA93345AA47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2D0199FE-CC43-46AE-8F18-0EDBCDDC2AA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E5422A9A-472B-46E9-B53B-9198141040F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11C22D86-A7D7-464A-9B5E-681BE21ED18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83E1AB77-595E-470B-93E3-E57A8A99309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5CBB0712-EF8D-4755-ADD3-221E28CBD29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8223DB69-2EA7-4362-ACB3-48B0DFE63BE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57908976-BCBE-47D2-8706-BBEF794E77D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1E19148F-72E6-4ECD-977A-41FFA9E7E25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99EEA8F7-A14B-44B5-9FCB-6900F66A7FF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EFDF2CCD-120C-4B8A-8891-1E9BB1B99D6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67411F20-AE60-4DBF-B726-AFBB889599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CE510642-86B8-4D69-9E06-B2E0B8CB3DA5}"/>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公営住宅】&#10;有形固定資産減価償却率最小値テキスト">
          <a:extLst>
            <a:ext uri="{FF2B5EF4-FFF2-40B4-BE49-F238E27FC236}">
              <a16:creationId xmlns:a16="http://schemas.microsoft.com/office/drawing/2014/main" id="{94A7ABEB-719B-4107-8632-3E1659E431C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D40BD101-10BE-401D-8049-DB25F2B328E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40049648-CB43-42BB-89F6-7E5883B311AA}"/>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88" name="直線コネクタ 287">
          <a:extLst>
            <a:ext uri="{FF2B5EF4-FFF2-40B4-BE49-F238E27FC236}">
              <a16:creationId xmlns:a16="http://schemas.microsoft.com/office/drawing/2014/main" id="{8EEC2E4F-5A50-487D-88E1-24AA1B950692}"/>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33576E32-0990-44F9-965D-EC23D5E6A53D}"/>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a:extLst>
            <a:ext uri="{FF2B5EF4-FFF2-40B4-BE49-F238E27FC236}">
              <a16:creationId xmlns:a16="http://schemas.microsoft.com/office/drawing/2014/main" id="{0E04A682-B880-4D20-8DC3-32840BDBFE0B}"/>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1" name="フローチャート: 判断 290">
          <a:extLst>
            <a:ext uri="{FF2B5EF4-FFF2-40B4-BE49-F238E27FC236}">
              <a16:creationId xmlns:a16="http://schemas.microsoft.com/office/drawing/2014/main" id="{F3F900CD-6BF3-4008-860C-F0D92252C63D}"/>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2" name="フローチャート: 判断 291">
          <a:extLst>
            <a:ext uri="{FF2B5EF4-FFF2-40B4-BE49-F238E27FC236}">
              <a16:creationId xmlns:a16="http://schemas.microsoft.com/office/drawing/2014/main" id="{02241AB9-2096-4D0A-8E9B-C0F4D077E778}"/>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3" name="フローチャート: 判断 292">
          <a:extLst>
            <a:ext uri="{FF2B5EF4-FFF2-40B4-BE49-F238E27FC236}">
              <a16:creationId xmlns:a16="http://schemas.microsoft.com/office/drawing/2014/main" id="{865B72A2-4DD2-4BB2-B911-70CC19A4C1D5}"/>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4" name="フローチャート: 判断 293">
          <a:extLst>
            <a:ext uri="{FF2B5EF4-FFF2-40B4-BE49-F238E27FC236}">
              <a16:creationId xmlns:a16="http://schemas.microsoft.com/office/drawing/2014/main" id="{42A8224B-0561-4B7F-ABCF-EBBAAB40FC74}"/>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67E3D2D-543A-4F95-9CEA-7165D154D7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BFA635B-815B-4964-88C4-FF4D54AD57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30CDF6E-E1C1-48B7-8812-0518C8C8C0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32DFC2A-5597-4DC5-90E3-24CC8349B47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D36979C-DC3C-4F1E-A217-5B928B85D0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300" name="楕円 299">
          <a:extLst>
            <a:ext uri="{FF2B5EF4-FFF2-40B4-BE49-F238E27FC236}">
              <a16:creationId xmlns:a16="http://schemas.microsoft.com/office/drawing/2014/main" id="{5615FE8D-C9E9-4BF3-BA58-A82E33BB8296}"/>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EB6C4BE0-BD84-48DB-B4CB-1E2B5456E26A}"/>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302" name="楕円 301">
          <a:extLst>
            <a:ext uri="{FF2B5EF4-FFF2-40B4-BE49-F238E27FC236}">
              <a16:creationId xmlns:a16="http://schemas.microsoft.com/office/drawing/2014/main" id="{82BB3EAC-9571-45DF-B139-8FF98CE8DE28}"/>
            </a:ext>
          </a:extLst>
        </xdr:cNvPr>
        <xdr:cNvSpPr/>
      </xdr:nvSpPr>
      <xdr:spPr>
        <a:xfrm>
          <a:off x="3746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106680</xdr:rowOff>
    </xdr:from>
    <xdr:to>
      <xdr:col>24</xdr:col>
      <xdr:colOff>63500</xdr:colOff>
      <xdr:row>83</xdr:row>
      <xdr:rowOff>118111</xdr:rowOff>
    </xdr:to>
    <xdr:cxnSp macro="">
      <xdr:nvCxnSpPr>
        <xdr:cNvPr id="303" name="直線コネクタ 302">
          <a:extLst>
            <a:ext uri="{FF2B5EF4-FFF2-40B4-BE49-F238E27FC236}">
              <a16:creationId xmlns:a16="http://schemas.microsoft.com/office/drawing/2014/main" id="{7900D26C-9115-42B3-ACDF-DC265B3D7681}"/>
            </a:ext>
          </a:extLst>
        </xdr:cNvPr>
        <xdr:cNvCxnSpPr/>
      </xdr:nvCxnSpPr>
      <xdr:spPr>
        <a:xfrm>
          <a:off x="3797300" y="143370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156845</xdr:rowOff>
    </xdr:from>
    <xdr:to>
      <xdr:col>15</xdr:col>
      <xdr:colOff>101600</xdr:colOff>
      <xdr:row>85</xdr:row>
      <xdr:rowOff>86995</xdr:rowOff>
    </xdr:to>
    <xdr:sp macro="" textlink="">
      <xdr:nvSpPr>
        <xdr:cNvPr id="304" name="楕円 303">
          <a:extLst>
            <a:ext uri="{FF2B5EF4-FFF2-40B4-BE49-F238E27FC236}">
              <a16:creationId xmlns:a16="http://schemas.microsoft.com/office/drawing/2014/main" id="{B5DCA677-0B77-4BD1-94C2-8A449852A19C}"/>
            </a:ext>
          </a:extLst>
        </xdr:cNvPr>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85</xdr:row>
      <xdr:rowOff>36195</xdr:rowOff>
    </xdr:to>
    <xdr:cxnSp macro="">
      <xdr:nvCxnSpPr>
        <xdr:cNvPr id="305" name="直線コネクタ 304">
          <a:extLst>
            <a:ext uri="{FF2B5EF4-FFF2-40B4-BE49-F238E27FC236}">
              <a16:creationId xmlns:a16="http://schemas.microsoft.com/office/drawing/2014/main" id="{E9330897-FDC9-4F6B-B5AC-7AF7300224E8}"/>
            </a:ext>
          </a:extLst>
        </xdr:cNvPr>
        <xdr:cNvCxnSpPr/>
      </xdr:nvCxnSpPr>
      <xdr:spPr>
        <a:xfrm flipV="1">
          <a:off x="2908300" y="1433703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06" name="楕円 305">
          <a:extLst>
            <a:ext uri="{FF2B5EF4-FFF2-40B4-BE49-F238E27FC236}">
              <a16:creationId xmlns:a16="http://schemas.microsoft.com/office/drawing/2014/main" id="{8B184038-FB71-4FAE-BDEE-7AA3AAA41508}"/>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36195</xdr:rowOff>
    </xdr:from>
    <xdr:to>
      <xdr:col>15</xdr:col>
      <xdr:colOff>50800</xdr:colOff>
      <xdr:row>85</xdr:row>
      <xdr:rowOff>72389</xdr:rowOff>
    </xdr:to>
    <xdr:cxnSp macro="">
      <xdr:nvCxnSpPr>
        <xdr:cNvPr id="307" name="直線コネクタ 306">
          <a:extLst>
            <a:ext uri="{FF2B5EF4-FFF2-40B4-BE49-F238E27FC236}">
              <a16:creationId xmlns:a16="http://schemas.microsoft.com/office/drawing/2014/main" id="{FB89F7EA-EA07-4CB4-9928-D4B6B1AA5A75}"/>
            </a:ext>
          </a:extLst>
        </xdr:cNvPr>
        <xdr:cNvCxnSpPr/>
      </xdr:nvCxnSpPr>
      <xdr:spPr>
        <a:xfrm flipV="1">
          <a:off x="2019300" y="146094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13970</xdr:rowOff>
    </xdr:from>
    <xdr:to>
      <xdr:col>6</xdr:col>
      <xdr:colOff>38100</xdr:colOff>
      <xdr:row>85</xdr:row>
      <xdr:rowOff>115570</xdr:rowOff>
    </xdr:to>
    <xdr:sp macro="" textlink="">
      <xdr:nvSpPr>
        <xdr:cNvPr id="308" name="楕円 307">
          <a:extLst>
            <a:ext uri="{FF2B5EF4-FFF2-40B4-BE49-F238E27FC236}">
              <a16:creationId xmlns:a16="http://schemas.microsoft.com/office/drawing/2014/main" id="{6F8DF701-4DD6-447C-9547-5353D62A46C8}"/>
            </a:ext>
          </a:extLst>
        </xdr:cNvPr>
        <xdr:cNvSpPr/>
      </xdr:nvSpPr>
      <xdr:spPr>
        <a:xfrm>
          <a:off x="1079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64770</xdr:rowOff>
    </xdr:from>
    <xdr:to>
      <xdr:col>10</xdr:col>
      <xdr:colOff>114300</xdr:colOff>
      <xdr:row>85</xdr:row>
      <xdr:rowOff>72389</xdr:rowOff>
    </xdr:to>
    <xdr:cxnSp macro="">
      <xdr:nvCxnSpPr>
        <xdr:cNvPr id="309" name="直線コネクタ 308">
          <a:extLst>
            <a:ext uri="{FF2B5EF4-FFF2-40B4-BE49-F238E27FC236}">
              <a16:creationId xmlns:a16="http://schemas.microsoft.com/office/drawing/2014/main" id="{2003A47D-5810-478C-BFA4-04C145D913E8}"/>
            </a:ext>
          </a:extLst>
        </xdr:cNvPr>
        <xdr:cNvCxnSpPr/>
      </xdr:nvCxnSpPr>
      <xdr:spPr>
        <a:xfrm>
          <a:off x="1130300" y="14638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310" name="n_1aveValue【公営住宅】&#10;有形固定資産減価償却率">
          <a:extLst>
            <a:ext uri="{FF2B5EF4-FFF2-40B4-BE49-F238E27FC236}">
              <a16:creationId xmlns:a16="http://schemas.microsoft.com/office/drawing/2014/main" id="{75D6A769-B812-466B-8FF8-8EC27AD1C9CC}"/>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1" name="n_2aveValue【公営住宅】&#10;有形固定資産減価償却率">
          <a:extLst>
            <a:ext uri="{FF2B5EF4-FFF2-40B4-BE49-F238E27FC236}">
              <a16:creationId xmlns:a16="http://schemas.microsoft.com/office/drawing/2014/main" id="{83F5F4D1-9B97-445B-8107-9FF70DE00AC9}"/>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12" name="n_3aveValue【公営住宅】&#10;有形固定資産減価償却率">
          <a:extLst>
            <a:ext uri="{FF2B5EF4-FFF2-40B4-BE49-F238E27FC236}">
              <a16:creationId xmlns:a16="http://schemas.microsoft.com/office/drawing/2014/main" id="{F32DCEB2-6547-4C60-BBD5-206ED25916D4}"/>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3" name="n_4aveValue【公営住宅】&#10;有形固定資産減価償却率">
          <a:extLst>
            <a:ext uri="{FF2B5EF4-FFF2-40B4-BE49-F238E27FC236}">
              <a16:creationId xmlns:a16="http://schemas.microsoft.com/office/drawing/2014/main" id="{FDD92ABB-0DF3-4547-AF23-F5FE8673BB74}"/>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314" name="n_1mainValue【公営住宅】&#10;有形固定資産減価償却率">
          <a:extLst>
            <a:ext uri="{FF2B5EF4-FFF2-40B4-BE49-F238E27FC236}">
              <a16:creationId xmlns:a16="http://schemas.microsoft.com/office/drawing/2014/main" id="{A1A44914-C599-411B-9766-41DC887BD648}"/>
            </a:ext>
          </a:extLst>
        </xdr:cNvPr>
        <xdr:cNvSpPr txBox="1"/>
      </xdr:nvSpPr>
      <xdr:spPr>
        <a:xfrm>
          <a:off x="3582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315" name="n_2mainValue【公営住宅】&#10;有形固定資産減価償却率">
          <a:extLst>
            <a:ext uri="{FF2B5EF4-FFF2-40B4-BE49-F238E27FC236}">
              <a16:creationId xmlns:a16="http://schemas.microsoft.com/office/drawing/2014/main" id="{DD714F25-B3F3-4ED1-B47D-41E31452AF89}"/>
            </a:ext>
          </a:extLst>
        </xdr:cNvPr>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16" name="n_3mainValue【公営住宅】&#10;有形固定資産減価償却率">
          <a:extLst>
            <a:ext uri="{FF2B5EF4-FFF2-40B4-BE49-F238E27FC236}">
              <a16:creationId xmlns:a16="http://schemas.microsoft.com/office/drawing/2014/main" id="{EA1A4644-77FE-44B2-9D11-878C400D3B38}"/>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106697</xdr:rowOff>
    </xdr:from>
    <xdr:ext cx="405111" cy="259045"/>
    <xdr:sp macro="" textlink="">
      <xdr:nvSpPr>
        <xdr:cNvPr id="317" name="n_4mainValue【公営住宅】&#10;有形固定資産減価償却率">
          <a:extLst>
            <a:ext uri="{FF2B5EF4-FFF2-40B4-BE49-F238E27FC236}">
              <a16:creationId xmlns:a16="http://schemas.microsoft.com/office/drawing/2014/main" id="{8C2DE153-5175-404A-A34A-FC8AE65FC422}"/>
            </a:ext>
          </a:extLst>
        </xdr:cNvPr>
        <xdr:cNvSpPr txBox="1"/>
      </xdr:nvSpPr>
      <xdr:spPr>
        <a:xfrm>
          <a:off x="927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1377A15E-35C8-4CED-B4C2-2ACDF4110C2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9CA5C6A0-E847-4956-9C56-404EC29F9C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1F5D498-58CE-40C3-A5DC-C4010E85AB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306E82DA-BD0C-4DFB-AE9C-B18B872781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795A38F6-7AEF-4A3D-8762-1555849D65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E109D43-1792-4DBF-8A3F-5C72A2B1C2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48EB004-3EFF-412E-A27C-6574D10B79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A9CAE6D9-EF4F-4B3F-8EAA-EF2ECA2D36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D99B091-6B8E-4ACD-BEDB-94A618E4C4C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FAD294B9-56D5-4D6A-8F3D-9104CA1BA7A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8AF53138-88FF-4CCF-B0C7-9C9DD73677C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F4137E41-0C4D-4B41-9F2B-1F6A34459CE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DF3D6CE1-1CC6-443E-8C05-6D2F8606E0A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83</xdr:row>
      <xdr:rowOff>105427</xdr:rowOff>
    </xdr:from>
    <xdr:ext cx="595419" cy="259045"/>
    <xdr:sp macro="" textlink="">
      <xdr:nvSpPr>
        <xdr:cNvPr id="331" name="テキスト ボックス 330">
          <a:extLst>
            <a:ext uri="{FF2B5EF4-FFF2-40B4-BE49-F238E27FC236}">
              <a16:creationId xmlns:a16="http://schemas.microsoft.com/office/drawing/2014/main" id="{A31FF95B-D504-48CD-89AF-1EF070F53CAA}"/>
            </a:ext>
          </a:extLst>
        </xdr:cNvPr>
        <xdr:cNvSpPr txBox="1"/>
      </xdr:nvSpPr>
      <xdr:spPr>
        <a:xfrm>
          <a:off x="6008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E4D6EBCE-83ED-42B1-BE07-4C417EF2FB1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81</xdr:row>
      <xdr:rowOff>67327</xdr:rowOff>
    </xdr:from>
    <xdr:ext cx="595419" cy="259045"/>
    <xdr:sp macro="" textlink="">
      <xdr:nvSpPr>
        <xdr:cNvPr id="333" name="テキスト ボックス 332">
          <a:extLst>
            <a:ext uri="{FF2B5EF4-FFF2-40B4-BE49-F238E27FC236}">
              <a16:creationId xmlns:a16="http://schemas.microsoft.com/office/drawing/2014/main" id="{FBD4BC81-3BD8-4FD2-B552-7D3DBC691046}"/>
            </a:ext>
          </a:extLst>
        </xdr:cNvPr>
        <xdr:cNvSpPr txBox="1"/>
      </xdr:nvSpPr>
      <xdr:spPr>
        <a:xfrm>
          <a:off x="6008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5DEFC674-26CC-4C23-B4D1-EE8B7A70215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79</xdr:row>
      <xdr:rowOff>29227</xdr:rowOff>
    </xdr:from>
    <xdr:ext cx="595419" cy="259045"/>
    <xdr:sp macro="" textlink="">
      <xdr:nvSpPr>
        <xdr:cNvPr id="335" name="テキスト ボックス 334">
          <a:extLst>
            <a:ext uri="{FF2B5EF4-FFF2-40B4-BE49-F238E27FC236}">
              <a16:creationId xmlns:a16="http://schemas.microsoft.com/office/drawing/2014/main" id="{2BCD89CD-3BD3-4E04-9D52-26ECDC00F519}"/>
            </a:ext>
          </a:extLst>
        </xdr:cNvPr>
        <xdr:cNvSpPr txBox="1"/>
      </xdr:nvSpPr>
      <xdr:spPr>
        <a:xfrm>
          <a:off x="6008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7D33981B-772D-4D96-BD65-328009ABCCC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76</xdr:row>
      <xdr:rowOff>162577</xdr:rowOff>
    </xdr:from>
    <xdr:ext cx="685572" cy="259045"/>
    <xdr:sp macro="" textlink="">
      <xdr:nvSpPr>
        <xdr:cNvPr id="337" name="テキスト ボックス 336">
          <a:extLst>
            <a:ext uri="{FF2B5EF4-FFF2-40B4-BE49-F238E27FC236}">
              <a16:creationId xmlns:a16="http://schemas.microsoft.com/office/drawing/2014/main" id="{EBB9C1ED-900B-4E3C-A350-D28744DC653D}"/>
            </a:ext>
          </a:extLst>
        </xdr:cNvPr>
        <xdr:cNvSpPr txBox="1"/>
      </xdr:nvSpPr>
      <xdr:spPr>
        <a:xfrm>
          <a:off x="5918428" y="1319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F71AB4F-43F1-4573-9571-C8F24AA6F4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74</xdr:row>
      <xdr:rowOff>124477</xdr:rowOff>
    </xdr:from>
    <xdr:ext cx="685572" cy="259045"/>
    <xdr:sp macro="" textlink="">
      <xdr:nvSpPr>
        <xdr:cNvPr id="339" name="テキスト ボックス 338">
          <a:extLst>
            <a:ext uri="{FF2B5EF4-FFF2-40B4-BE49-F238E27FC236}">
              <a16:creationId xmlns:a16="http://schemas.microsoft.com/office/drawing/2014/main" id="{A0D7C8D7-F728-4431-A554-9322E3370864}"/>
            </a:ext>
          </a:extLst>
        </xdr:cNvPr>
        <xdr:cNvSpPr txBox="1"/>
      </xdr:nvSpPr>
      <xdr:spPr>
        <a:xfrm>
          <a:off x="5918428" y="1281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0F0CDC3-E78B-49A2-BEFF-4262BD564D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99268</xdr:rowOff>
    </xdr:from>
    <xdr:to>
      <xdr:col>54</xdr:col>
      <xdr:colOff>189865</xdr:colOff>
      <xdr:row>86</xdr:row>
      <xdr:rowOff>114167</xdr:rowOff>
    </xdr:to>
    <xdr:cxnSp macro="">
      <xdr:nvCxnSpPr>
        <xdr:cNvPr id="341" name="直線コネクタ 340">
          <a:extLst>
            <a:ext uri="{FF2B5EF4-FFF2-40B4-BE49-F238E27FC236}">
              <a16:creationId xmlns:a16="http://schemas.microsoft.com/office/drawing/2014/main" id="{8ABAF96E-9696-44FD-B763-B4CDC2135176}"/>
            </a:ext>
          </a:extLst>
        </xdr:cNvPr>
        <xdr:cNvCxnSpPr/>
      </xdr:nvCxnSpPr>
      <xdr:spPr>
        <a:xfrm flipV="1">
          <a:off x="10476865" y="13472368"/>
          <a:ext cx="0" cy="138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149907</xdr:rowOff>
    </xdr:from>
    <xdr:ext cx="469744" cy="259045"/>
    <xdr:sp macro="" textlink="">
      <xdr:nvSpPr>
        <xdr:cNvPr id="342" name="【公営住宅】&#10;一人当たり面積最小値テキスト">
          <a:extLst>
            <a:ext uri="{FF2B5EF4-FFF2-40B4-BE49-F238E27FC236}">
              <a16:creationId xmlns:a16="http://schemas.microsoft.com/office/drawing/2014/main" id="{63ABE493-42F7-4C6D-BCE8-8290C239D580}"/>
            </a:ext>
          </a:extLst>
        </xdr:cNvPr>
        <xdr:cNvSpPr txBox="1"/>
      </xdr:nvSpPr>
      <xdr:spPr>
        <a:xfrm>
          <a:off x="10515600" y="148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114167</xdr:rowOff>
    </xdr:from>
    <xdr:to>
      <xdr:col>55</xdr:col>
      <xdr:colOff>88900</xdr:colOff>
      <xdr:row>86</xdr:row>
      <xdr:rowOff>114167</xdr:rowOff>
    </xdr:to>
    <xdr:cxnSp macro="">
      <xdr:nvCxnSpPr>
        <xdr:cNvPr id="343" name="直線コネクタ 342">
          <a:extLst>
            <a:ext uri="{FF2B5EF4-FFF2-40B4-BE49-F238E27FC236}">
              <a16:creationId xmlns:a16="http://schemas.microsoft.com/office/drawing/2014/main" id="{14153F1E-9AE2-49F1-9381-1D8C7DAB6709}"/>
            </a:ext>
          </a:extLst>
        </xdr:cNvPr>
        <xdr:cNvCxnSpPr/>
      </xdr:nvCxnSpPr>
      <xdr:spPr>
        <a:xfrm>
          <a:off x="10388600" y="148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45945</xdr:rowOff>
    </xdr:from>
    <xdr:ext cx="690189" cy="259045"/>
    <xdr:sp macro="" textlink="">
      <xdr:nvSpPr>
        <xdr:cNvPr id="344" name="【公営住宅】&#10;一人当たり面積最大値テキスト">
          <a:extLst>
            <a:ext uri="{FF2B5EF4-FFF2-40B4-BE49-F238E27FC236}">
              <a16:creationId xmlns:a16="http://schemas.microsoft.com/office/drawing/2014/main" id="{30EC6352-EEB1-4BED-ADA8-423F5B077DDA}"/>
            </a:ext>
          </a:extLst>
        </xdr:cNvPr>
        <xdr:cNvSpPr txBox="1"/>
      </xdr:nvSpPr>
      <xdr:spPr>
        <a:xfrm>
          <a:off x="10515600" y="132475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99268</xdr:rowOff>
    </xdr:from>
    <xdr:to>
      <xdr:col>55</xdr:col>
      <xdr:colOff>88900</xdr:colOff>
      <xdr:row>78</xdr:row>
      <xdr:rowOff>99268</xdr:rowOff>
    </xdr:to>
    <xdr:cxnSp macro="">
      <xdr:nvCxnSpPr>
        <xdr:cNvPr id="345" name="直線コネクタ 344">
          <a:extLst>
            <a:ext uri="{FF2B5EF4-FFF2-40B4-BE49-F238E27FC236}">
              <a16:creationId xmlns:a16="http://schemas.microsoft.com/office/drawing/2014/main" id="{3611BB17-2A0A-4799-86B8-639D99EEB0A6}"/>
            </a:ext>
          </a:extLst>
        </xdr:cNvPr>
        <xdr:cNvCxnSpPr/>
      </xdr:nvCxnSpPr>
      <xdr:spPr>
        <a:xfrm>
          <a:off x="10388600" y="1347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67356</xdr:rowOff>
    </xdr:from>
    <xdr:ext cx="534377" cy="259045"/>
    <xdr:sp macro="" textlink="">
      <xdr:nvSpPr>
        <xdr:cNvPr id="346" name="【公営住宅】&#10;一人当たり面積平均値テキスト">
          <a:extLst>
            <a:ext uri="{FF2B5EF4-FFF2-40B4-BE49-F238E27FC236}">
              <a16:creationId xmlns:a16="http://schemas.microsoft.com/office/drawing/2014/main" id="{B20FFCA9-4D1D-411F-8658-8D6553CC8C75}"/>
            </a:ext>
          </a:extLst>
        </xdr:cNvPr>
        <xdr:cNvSpPr txBox="1"/>
      </xdr:nvSpPr>
      <xdr:spPr>
        <a:xfrm>
          <a:off x="10515600" y="146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44479</xdr:rowOff>
    </xdr:from>
    <xdr:to>
      <xdr:col>55</xdr:col>
      <xdr:colOff>50800</xdr:colOff>
      <xdr:row>86</xdr:row>
      <xdr:rowOff>146079</xdr:rowOff>
    </xdr:to>
    <xdr:sp macro="" textlink="">
      <xdr:nvSpPr>
        <xdr:cNvPr id="347" name="フローチャート: 判断 346">
          <a:extLst>
            <a:ext uri="{FF2B5EF4-FFF2-40B4-BE49-F238E27FC236}">
              <a16:creationId xmlns:a16="http://schemas.microsoft.com/office/drawing/2014/main" id="{70A8D9B9-E996-4C1C-BA14-C11DB208284B}"/>
            </a:ext>
          </a:extLst>
        </xdr:cNvPr>
        <xdr:cNvSpPr/>
      </xdr:nvSpPr>
      <xdr:spPr>
        <a:xfrm>
          <a:off x="10426700" y="1478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61640</xdr:rowOff>
    </xdr:from>
    <xdr:to>
      <xdr:col>50</xdr:col>
      <xdr:colOff>165100</xdr:colOff>
      <xdr:row>86</xdr:row>
      <xdr:rowOff>163240</xdr:rowOff>
    </xdr:to>
    <xdr:sp macro="" textlink="">
      <xdr:nvSpPr>
        <xdr:cNvPr id="348" name="フローチャート: 判断 347">
          <a:extLst>
            <a:ext uri="{FF2B5EF4-FFF2-40B4-BE49-F238E27FC236}">
              <a16:creationId xmlns:a16="http://schemas.microsoft.com/office/drawing/2014/main" id="{FEF6D3FB-3668-41AE-9132-D2BEADDED56E}"/>
            </a:ext>
          </a:extLst>
        </xdr:cNvPr>
        <xdr:cNvSpPr/>
      </xdr:nvSpPr>
      <xdr:spPr>
        <a:xfrm>
          <a:off x="9588500" y="148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61793</xdr:rowOff>
    </xdr:from>
    <xdr:to>
      <xdr:col>46</xdr:col>
      <xdr:colOff>38100</xdr:colOff>
      <xdr:row>86</xdr:row>
      <xdr:rowOff>163393</xdr:rowOff>
    </xdr:to>
    <xdr:sp macro="" textlink="">
      <xdr:nvSpPr>
        <xdr:cNvPr id="349" name="フローチャート: 判断 348">
          <a:extLst>
            <a:ext uri="{FF2B5EF4-FFF2-40B4-BE49-F238E27FC236}">
              <a16:creationId xmlns:a16="http://schemas.microsoft.com/office/drawing/2014/main" id="{414948A6-0364-4049-B39F-287770B8FE33}"/>
            </a:ext>
          </a:extLst>
        </xdr:cNvPr>
        <xdr:cNvSpPr/>
      </xdr:nvSpPr>
      <xdr:spPr>
        <a:xfrm>
          <a:off x="8699500" y="148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61810</xdr:rowOff>
    </xdr:from>
    <xdr:to>
      <xdr:col>41</xdr:col>
      <xdr:colOff>101600</xdr:colOff>
      <xdr:row>86</xdr:row>
      <xdr:rowOff>163410</xdr:rowOff>
    </xdr:to>
    <xdr:sp macro="" textlink="">
      <xdr:nvSpPr>
        <xdr:cNvPr id="350" name="フローチャート: 判断 349">
          <a:extLst>
            <a:ext uri="{FF2B5EF4-FFF2-40B4-BE49-F238E27FC236}">
              <a16:creationId xmlns:a16="http://schemas.microsoft.com/office/drawing/2014/main" id="{0FD1B853-6785-4AEF-B98A-867AE8C0540D}"/>
            </a:ext>
          </a:extLst>
        </xdr:cNvPr>
        <xdr:cNvSpPr/>
      </xdr:nvSpPr>
      <xdr:spPr>
        <a:xfrm>
          <a:off x="7810500" y="1480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61807</xdr:rowOff>
    </xdr:from>
    <xdr:to>
      <xdr:col>36</xdr:col>
      <xdr:colOff>165100</xdr:colOff>
      <xdr:row>86</xdr:row>
      <xdr:rowOff>163407</xdr:rowOff>
    </xdr:to>
    <xdr:sp macro="" textlink="">
      <xdr:nvSpPr>
        <xdr:cNvPr id="351" name="フローチャート: 判断 350">
          <a:extLst>
            <a:ext uri="{FF2B5EF4-FFF2-40B4-BE49-F238E27FC236}">
              <a16:creationId xmlns:a16="http://schemas.microsoft.com/office/drawing/2014/main" id="{D020EE37-9AA6-4788-A58C-2485422090ED}"/>
            </a:ext>
          </a:extLst>
        </xdr:cNvPr>
        <xdr:cNvSpPr/>
      </xdr:nvSpPr>
      <xdr:spPr>
        <a:xfrm>
          <a:off x="6921500" y="148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17F1FF4-97B0-492C-BEF0-B1D6FB8AB9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0B7C310-26A9-4481-B5E5-1411F1A611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2BA92A6-47A6-4335-9C9E-9470F420F2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9D7640D-4A11-4AE6-B785-A0A3FA06835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1ADE326-91A5-4682-8CCE-4EFFDD87C82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61119</xdr:rowOff>
    </xdr:from>
    <xdr:to>
      <xdr:col>55</xdr:col>
      <xdr:colOff>50800</xdr:colOff>
      <xdr:row>86</xdr:row>
      <xdr:rowOff>162719</xdr:rowOff>
    </xdr:to>
    <xdr:sp macro="" textlink="">
      <xdr:nvSpPr>
        <xdr:cNvPr id="357" name="楕円 356">
          <a:extLst>
            <a:ext uri="{FF2B5EF4-FFF2-40B4-BE49-F238E27FC236}">
              <a16:creationId xmlns:a16="http://schemas.microsoft.com/office/drawing/2014/main" id="{2E411741-A64B-4D14-BFAF-49E500B9E790}"/>
            </a:ext>
          </a:extLst>
        </xdr:cNvPr>
        <xdr:cNvSpPr/>
      </xdr:nvSpPr>
      <xdr:spPr>
        <a:xfrm>
          <a:off x="10426700" y="1480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22906</xdr:rowOff>
    </xdr:from>
    <xdr:ext cx="469744" cy="259045"/>
    <xdr:sp macro="" textlink="">
      <xdr:nvSpPr>
        <xdr:cNvPr id="358" name="【公営住宅】&#10;一人当たり面積該当値テキスト">
          <a:extLst>
            <a:ext uri="{FF2B5EF4-FFF2-40B4-BE49-F238E27FC236}">
              <a16:creationId xmlns:a16="http://schemas.microsoft.com/office/drawing/2014/main" id="{C72CEF12-CBCE-4002-A448-A6759B09095E}"/>
            </a:ext>
          </a:extLst>
        </xdr:cNvPr>
        <xdr:cNvSpPr txBox="1"/>
      </xdr:nvSpPr>
      <xdr:spPr>
        <a:xfrm>
          <a:off x="10515600" y="147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61170</xdr:rowOff>
    </xdr:from>
    <xdr:to>
      <xdr:col>50</xdr:col>
      <xdr:colOff>165100</xdr:colOff>
      <xdr:row>86</xdr:row>
      <xdr:rowOff>162770</xdr:rowOff>
    </xdr:to>
    <xdr:sp macro="" textlink="">
      <xdr:nvSpPr>
        <xdr:cNvPr id="359" name="楕円 358">
          <a:extLst>
            <a:ext uri="{FF2B5EF4-FFF2-40B4-BE49-F238E27FC236}">
              <a16:creationId xmlns:a16="http://schemas.microsoft.com/office/drawing/2014/main" id="{F20255E1-BF01-4BCF-B475-B107F608E90C}"/>
            </a:ext>
          </a:extLst>
        </xdr:cNvPr>
        <xdr:cNvSpPr/>
      </xdr:nvSpPr>
      <xdr:spPr>
        <a:xfrm>
          <a:off x="9588500" y="14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111919</xdr:rowOff>
    </xdr:from>
    <xdr:to>
      <xdr:col>55</xdr:col>
      <xdr:colOff>0</xdr:colOff>
      <xdr:row>86</xdr:row>
      <xdr:rowOff>111970</xdr:rowOff>
    </xdr:to>
    <xdr:cxnSp macro="">
      <xdr:nvCxnSpPr>
        <xdr:cNvPr id="360" name="直線コネクタ 359">
          <a:extLst>
            <a:ext uri="{FF2B5EF4-FFF2-40B4-BE49-F238E27FC236}">
              <a16:creationId xmlns:a16="http://schemas.microsoft.com/office/drawing/2014/main" id="{10E89897-F3DB-4439-B8A2-DE02EB945A03}"/>
            </a:ext>
          </a:extLst>
        </xdr:cNvPr>
        <xdr:cNvCxnSpPr/>
      </xdr:nvCxnSpPr>
      <xdr:spPr>
        <a:xfrm flipV="1">
          <a:off x="9639300" y="14856619"/>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61371</xdr:rowOff>
    </xdr:from>
    <xdr:to>
      <xdr:col>46</xdr:col>
      <xdr:colOff>38100</xdr:colOff>
      <xdr:row>86</xdr:row>
      <xdr:rowOff>162971</xdr:rowOff>
    </xdr:to>
    <xdr:sp macro="" textlink="">
      <xdr:nvSpPr>
        <xdr:cNvPr id="361" name="楕円 360">
          <a:extLst>
            <a:ext uri="{FF2B5EF4-FFF2-40B4-BE49-F238E27FC236}">
              <a16:creationId xmlns:a16="http://schemas.microsoft.com/office/drawing/2014/main" id="{977DF5D6-F293-40A4-885B-36C6E5C77959}"/>
            </a:ext>
          </a:extLst>
        </xdr:cNvPr>
        <xdr:cNvSpPr/>
      </xdr:nvSpPr>
      <xdr:spPr>
        <a:xfrm>
          <a:off x="8699500" y="148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111970</xdr:rowOff>
    </xdr:from>
    <xdr:to>
      <xdr:col>50</xdr:col>
      <xdr:colOff>114300</xdr:colOff>
      <xdr:row>86</xdr:row>
      <xdr:rowOff>112171</xdr:rowOff>
    </xdr:to>
    <xdr:cxnSp macro="">
      <xdr:nvCxnSpPr>
        <xdr:cNvPr id="362" name="直線コネクタ 361">
          <a:extLst>
            <a:ext uri="{FF2B5EF4-FFF2-40B4-BE49-F238E27FC236}">
              <a16:creationId xmlns:a16="http://schemas.microsoft.com/office/drawing/2014/main" id="{ECFCB483-2246-4C15-A37F-3A539DF90EC6}"/>
            </a:ext>
          </a:extLst>
        </xdr:cNvPr>
        <xdr:cNvCxnSpPr/>
      </xdr:nvCxnSpPr>
      <xdr:spPr>
        <a:xfrm flipV="1">
          <a:off x="8750300" y="14856670"/>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62006</xdr:rowOff>
    </xdr:from>
    <xdr:to>
      <xdr:col>41</xdr:col>
      <xdr:colOff>101600</xdr:colOff>
      <xdr:row>86</xdr:row>
      <xdr:rowOff>163606</xdr:rowOff>
    </xdr:to>
    <xdr:sp macro="" textlink="">
      <xdr:nvSpPr>
        <xdr:cNvPr id="363" name="楕円 362">
          <a:extLst>
            <a:ext uri="{FF2B5EF4-FFF2-40B4-BE49-F238E27FC236}">
              <a16:creationId xmlns:a16="http://schemas.microsoft.com/office/drawing/2014/main" id="{F6549BE8-FC80-43AF-9CEB-31184C0A10C2}"/>
            </a:ext>
          </a:extLst>
        </xdr:cNvPr>
        <xdr:cNvSpPr/>
      </xdr:nvSpPr>
      <xdr:spPr>
        <a:xfrm>
          <a:off x="7810500" y="148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112171</xdr:rowOff>
    </xdr:from>
    <xdr:to>
      <xdr:col>45</xdr:col>
      <xdr:colOff>177800</xdr:colOff>
      <xdr:row>86</xdr:row>
      <xdr:rowOff>112806</xdr:rowOff>
    </xdr:to>
    <xdr:cxnSp macro="">
      <xdr:nvCxnSpPr>
        <xdr:cNvPr id="364" name="直線コネクタ 363">
          <a:extLst>
            <a:ext uri="{FF2B5EF4-FFF2-40B4-BE49-F238E27FC236}">
              <a16:creationId xmlns:a16="http://schemas.microsoft.com/office/drawing/2014/main" id="{0F96CE32-3810-4585-ADB8-753EE494DCD4}"/>
            </a:ext>
          </a:extLst>
        </xdr:cNvPr>
        <xdr:cNvCxnSpPr/>
      </xdr:nvCxnSpPr>
      <xdr:spPr>
        <a:xfrm flipV="1">
          <a:off x="7861300" y="14856871"/>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62050</xdr:rowOff>
    </xdr:from>
    <xdr:to>
      <xdr:col>36</xdr:col>
      <xdr:colOff>165100</xdr:colOff>
      <xdr:row>86</xdr:row>
      <xdr:rowOff>163650</xdr:rowOff>
    </xdr:to>
    <xdr:sp macro="" textlink="">
      <xdr:nvSpPr>
        <xdr:cNvPr id="365" name="楕円 364">
          <a:extLst>
            <a:ext uri="{FF2B5EF4-FFF2-40B4-BE49-F238E27FC236}">
              <a16:creationId xmlns:a16="http://schemas.microsoft.com/office/drawing/2014/main" id="{3D69C499-E592-48FB-90CD-BAB93DD5C245}"/>
            </a:ext>
          </a:extLst>
        </xdr:cNvPr>
        <xdr:cNvSpPr/>
      </xdr:nvSpPr>
      <xdr:spPr>
        <a:xfrm>
          <a:off x="6921500" y="148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112806</xdr:rowOff>
    </xdr:from>
    <xdr:to>
      <xdr:col>41</xdr:col>
      <xdr:colOff>50800</xdr:colOff>
      <xdr:row>86</xdr:row>
      <xdr:rowOff>112850</xdr:rowOff>
    </xdr:to>
    <xdr:cxnSp macro="">
      <xdr:nvCxnSpPr>
        <xdr:cNvPr id="366" name="直線コネクタ 365">
          <a:extLst>
            <a:ext uri="{FF2B5EF4-FFF2-40B4-BE49-F238E27FC236}">
              <a16:creationId xmlns:a16="http://schemas.microsoft.com/office/drawing/2014/main" id="{E7004FF9-0F64-480F-BD1B-C1360F5B3D0E}"/>
            </a:ext>
          </a:extLst>
        </xdr:cNvPr>
        <xdr:cNvCxnSpPr/>
      </xdr:nvCxnSpPr>
      <xdr:spPr>
        <a:xfrm flipV="1">
          <a:off x="6972300" y="14857506"/>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154367</xdr:rowOff>
    </xdr:from>
    <xdr:ext cx="469744" cy="259045"/>
    <xdr:sp macro="" textlink="">
      <xdr:nvSpPr>
        <xdr:cNvPr id="367" name="n_1aveValue【公営住宅】&#10;一人当たり面積">
          <a:extLst>
            <a:ext uri="{FF2B5EF4-FFF2-40B4-BE49-F238E27FC236}">
              <a16:creationId xmlns:a16="http://schemas.microsoft.com/office/drawing/2014/main" id="{610823D5-4720-4B51-A2B2-7C79EE8B4E71}"/>
            </a:ext>
          </a:extLst>
        </xdr:cNvPr>
        <xdr:cNvSpPr txBox="1"/>
      </xdr:nvSpPr>
      <xdr:spPr>
        <a:xfrm>
          <a:off x="9391727" y="148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154520</xdr:rowOff>
    </xdr:from>
    <xdr:ext cx="469744" cy="259045"/>
    <xdr:sp macro="" textlink="">
      <xdr:nvSpPr>
        <xdr:cNvPr id="368" name="n_2aveValue【公営住宅】&#10;一人当たり面積">
          <a:extLst>
            <a:ext uri="{FF2B5EF4-FFF2-40B4-BE49-F238E27FC236}">
              <a16:creationId xmlns:a16="http://schemas.microsoft.com/office/drawing/2014/main" id="{952BE65D-4FAB-4475-A092-520C73A93B36}"/>
            </a:ext>
          </a:extLst>
        </xdr:cNvPr>
        <xdr:cNvSpPr txBox="1"/>
      </xdr:nvSpPr>
      <xdr:spPr>
        <a:xfrm>
          <a:off x="8515427" y="148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8487</xdr:rowOff>
    </xdr:from>
    <xdr:ext cx="469744" cy="259045"/>
    <xdr:sp macro="" textlink="">
      <xdr:nvSpPr>
        <xdr:cNvPr id="369" name="n_3aveValue【公営住宅】&#10;一人当たり面積">
          <a:extLst>
            <a:ext uri="{FF2B5EF4-FFF2-40B4-BE49-F238E27FC236}">
              <a16:creationId xmlns:a16="http://schemas.microsoft.com/office/drawing/2014/main" id="{97DD04E6-D896-4548-85FE-97F7719A7802}"/>
            </a:ext>
          </a:extLst>
        </xdr:cNvPr>
        <xdr:cNvSpPr txBox="1"/>
      </xdr:nvSpPr>
      <xdr:spPr>
        <a:xfrm>
          <a:off x="7626427" y="1458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8484</xdr:rowOff>
    </xdr:from>
    <xdr:ext cx="469744" cy="259045"/>
    <xdr:sp macro="" textlink="">
      <xdr:nvSpPr>
        <xdr:cNvPr id="370" name="n_4aveValue【公営住宅】&#10;一人当たり面積">
          <a:extLst>
            <a:ext uri="{FF2B5EF4-FFF2-40B4-BE49-F238E27FC236}">
              <a16:creationId xmlns:a16="http://schemas.microsoft.com/office/drawing/2014/main" id="{0644D0E7-EB3A-4D31-A3C0-A8B206B9EA14}"/>
            </a:ext>
          </a:extLst>
        </xdr:cNvPr>
        <xdr:cNvSpPr txBox="1"/>
      </xdr:nvSpPr>
      <xdr:spPr>
        <a:xfrm>
          <a:off x="6737427" y="145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7847</xdr:rowOff>
    </xdr:from>
    <xdr:ext cx="469744" cy="259045"/>
    <xdr:sp macro="" textlink="">
      <xdr:nvSpPr>
        <xdr:cNvPr id="371" name="n_1mainValue【公営住宅】&#10;一人当たり面積">
          <a:extLst>
            <a:ext uri="{FF2B5EF4-FFF2-40B4-BE49-F238E27FC236}">
              <a16:creationId xmlns:a16="http://schemas.microsoft.com/office/drawing/2014/main" id="{B85E762E-140A-4EB0-9BF4-74E2C34B8A71}"/>
            </a:ext>
          </a:extLst>
        </xdr:cNvPr>
        <xdr:cNvSpPr txBox="1"/>
      </xdr:nvSpPr>
      <xdr:spPr>
        <a:xfrm>
          <a:off x="9391727" y="1458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8048</xdr:rowOff>
    </xdr:from>
    <xdr:ext cx="469744" cy="259045"/>
    <xdr:sp macro="" textlink="">
      <xdr:nvSpPr>
        <xdr:cNvPr id="372" name="n_2mainValue【公営住宅】&#10;一人当たり面積">
          <a:extLst>
            <a:ext uri="{FF2B5EF4-FFF2-40B4-BE49-F238E27FC236}">
              <a16:creationId xmlns:a16="http://schemas.microsoft.com/office/drawing/2014/main" id="{C3DA2ACC-2D96-4CF3-A8B7-626528972217}"/>
            </a:ext>
          </a:extLst>
        </xdr:cNvPr>
        <xdr:cNvSpPr txBox="1"/>
      </xdr:nvSpPr>
      <xdr:spPr>
        <a:xfrm>
          <a:off x="8515427" y="145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154733</xdr:rowOff>
    </xdr:from>
    <xdr:ext cx="469744" cy="259045"/>
    <xdr:sp macro="" textlink="">
      <xdr:nvSpPr>
        <xdr:cNvPr id="373" name="n_3mainValue【公営住宅】&#10;一人当たり面積">
          <a:extLst>
            <a:ext uri="{FF2B5EF4-FFF2-40B4-BE49-F238E27FC236}">
              <a16:creationId xmlns:a16="http://schemas.microsoft.com/office/drawing/2014/main" id="{5959AD06-DE02-4479-82C5-10919A2724C8}"/>
            </a:ext>
          </a:extLst>
        </xdr:cNvPr>
        <xdr:cNvSpPr txBox="1"/>
      </xdr:nvSpPr>
      <xdr:spPr>
        <a:xfrm>
          <a:off x="7626427" y="148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154777</xdr:rowOff>
    </xdr:from>
    <xdr:ext cx="469744" cy="259045"/>
    <xdr:sp macro="" textlink="">
      <xdr:nvSpPr>
        <xdr:cNvPr id="374" name="n_4mainValue【公営住宅】&#10;一人当たり面積">
          <a:extLst>
            <a:ext uri="{FF2B5EF4-FFF2-40B4-BE49-F238E27FC236}">
              <a16:creationId xmlns:a16="http://schemas.microsoft.com/office/drawing/2014/main" id="{A1960344-8F76-42DC-83D4-E0799E604B4A}"/>
            </a:ext>
          </a:extLst>
        </xdr:cNvPr>
        <xdr:cNvSpPr txBox="1"/>
      </xdr:nvSpPr>
      <xdr:spPr>
        <a:xfrm>
          <a:off x="6737427" y="1489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172EDF1D-63D4-4492-9509-BDFD6B4D8E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10D38089-0271-4D79-B299-6518EE9E3D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17B6B1B-27B2-47EF-8C49-782C5FE40F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17E12C6-1503-4F21-9B62-1FDD34CFE09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87E74DE-9F6F-4E70-908D-BFA00535B3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6186AE0-3560-4257-8F6D-FA98F6E1040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D03C3639-49CE-4F7A-8734-F575880EE3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B1D9BBB-170A-4E53-8051-0D807F21C96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45760948-CB19-4616-8C02-B2662813C4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B9FFA2B-6BCB-482D-8AC9-8C13DD0C10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70ABF631-A2B6-4C7D-9664-C09C5A8B22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E3256CCF-341F-4C9C-81EF-B4F64FD8F09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E4F37ADB-C9D5-4DB4-9022-B9893E900B3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46B43ED9-4A84-478D-BF1C-007D98882A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CD228201-3EB1-453F-B6F6-CDF3E20630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B782F2A-4DF6-4CC9-AD3F-2C764FFD42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E13ED33A-EF89-4A36-BDAB-B9A1F16D021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F74A8ABA-41E1-4C7A-8806-7327793E02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1BB090AC-5ABA-45C7-B50B-106431737E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C637D3BE-9220-4613-91A2-84DABB38C6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9B55C404-9DDA-4B31-8ED9-8A7FB3AA21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9FD12F53-3784-4324-A4F2-2396A10D64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10AB9C30-9FD1-4E15-8165-81237D76A2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31E09B6F-CB72-4080-A0DE-45131124C4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31F461BC-AEEE-4300-A8C4-58C03410F8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C51937C9-04E9-4518-8CD4-075676EC40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6A09F92D-0EDE-412D-A97B-A69E850C4BC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46EF0D53-D691-4A9A-8BD9-33ED3779108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7979BEB6-7E31-40BE-9C1C-76B3CDE61E7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A7D9E59D-87A2-4624-84F5-85BEAAF9204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C7663438-023A-44EA-9AFB-762FE38663B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132E0B05-44FA-4221-8F03-2F7DBF24B8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C804B46A-1D88-49AE-9BA7-A513250940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EDADEFB8-75C4-4C3B-98E3-443D7856CF9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194CB6A2-403B-4A9D-8B5F-996C0C4884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603E7F49-1705-403A-909A-D6F7BD7E358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168BDE37-8FF1-490A-9CA9-C859B8AB659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9B9F9ED9-8944-4ABB-AA04-F30366F5432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CFFF9E2E-70A6-4628-AC80-05DE22F15BE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1DEFDBD2-7033-47ED-9045-0115BF3F36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135C3C5B-EE11-4D70-8BAC-6C0DA867FC0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16" name="直線コネクタ 415">
          <a:extLst>
            <a:ext uri="{FF2B5EF4-FFF2-40B4-BE49-F238E27FC236}">
              <a16:creationId xmlns:a16="http://schemas.microsoft.com/office/drawing/2014/main" id="{8FF9970D-2759-49C0-B96E-FCA0D540B14C}"/>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55B9CB6E-73CA-475D-B0D8-28A43B844CED}"/>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8" name="直線コネクタ 417">
          <a:extLst>
            <a:ext uri="{FF2B5EF4-FFF2-40B4-BE49-F238E27FC236}">
              <a16:creationId xmlns:a16="http://schemas.microsoft.com/office/drawing/2014/main" id="{7A9691D8-3FBC-43BE-A197-3B1087894C4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2874688B-0A51-41CE-B3F8-B162066B6693}"/>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0" name="直線コネクタ 419">
          <a:extLst>
            <a:ext uri="{FF2B5EF4-FFF2-40B4-BE49-F238E27FC236}">
              <a16:creationId xmlns:a16="http://schemas.microsoft.com/office/drawing/2014/main" id="{CF71CC6E-6AF4-4570-9861-8125F5354AD8}"/>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E57425E8-4EE7-45C3-A744-FA3F9E25C147}"/>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2" name="フローチャート: 判断 421">
          <a:extLst>
            <a:ext uri="{FF2B5EF4-FFF2-40B4-BE49-F238E27FC236}">
              <a16:creationId xmlns:a16="http://schemas.microsoft.com/office/drawing/2014/main" id="{4C83FEB3-1AFF-4D17-B4DF-5A588B0DD78B}"/>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3" name="フローチャート: 判断 422">
          <a:extLst>
            <a:ext uri="{FF2B5EF4-FFF2-40B4-BE49-F238E27FC236}">
              <a16:creationId xmlns:a16="http://schemas.microsoft.com/office/drawing/2014/main" id="{F068AADD-B527-430D-83EF-615E97ACFD46}"/>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24" name="フローチャート: 判断 423">
          <a:extLst>
            <a:ext uri="{FF2B5EF4-FFF2-40B4-BE49-F238E27FC236}">
              <a16:creationId xmlns:a16="http://schemas.microsoft.com/office/drawing/2014/main" id="{3B986D35-1CA6-4A8C-9B52-4625A7D8E033}"/>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25" name="フローチャート: 判断 424">
          <a:extLst>
            <a:ext uri="{FF2B5EF4-FFF2-40B4-BE49-F238E27FC236}">
              <a16:creationId xmlns:a16="http://schemas.microsoft.com/office/drawing/2014/main" id="{403BCA0D-DD7E-428D-8B94-D257694BDB8E}"/>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26" name="フローチャート: 判断 425">
          <a:extLst>
            <a:ext uri="{FF2B5EF4-FFF2-40B4-BE49-F238E27FC236}">
              <a16:creationId xmlns:a16="http://schemas.microsoft.com/office/drawing/2014/main" id="{162A5561-B055-44FF-9B76-E49DB0397F80}"/>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3865EF3-D35A-4D3B-935D-F5A3977D56B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A09FB7E-020F-44F7-82CD-2AA02CD5B71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07749BB-8275-4D68-A72D-83693260D6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9616EEB-92B4-469F-9D23-36DA22AE6A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1FDA6CD-F5B1-4560-9657-8263A54107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46627</xdr:rowOff>
    </xdr:from>
    <xdr:to>
      <xdr:col>85</xdr:col>
      <xdr:colOff>177800</xdr:colOff>
      <xdr:row>35</xdr:row>
      <xdr:rowOff>148227</xdr:rowOff>
    </xdr:to>
    <xdr:sp macro="" textlink="">
      <xdr:nvSpPr>
        <xdr:cNvPr id="432" name="楕円 431">
          <a:extLst>
            <a:ext uri="{FF2B5EF4-FFF2-40B4-BE49-F238E27FC236}">
              <a16:creationId xmlns:a16="http://schemas.microsoft.com/office/drawing/2014/main" id="{E2988D6D-D88C-4A31-9C12-DDE42F8D8F46}"/>
            </a:ext>
          </a:extLst>
        </xdr:cNvPr>
        <xdr:cNvSpPr/>
      </xdr:nvSpPr>
      <xdr:spPr>
        <a:xfrm>
          <a:off x="16268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69504</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C5BA2EE1-899E-4B4E-946B-BFE92FC7F337}"/>
            </a:ext>
          </a:extLst>
        </xdr:cNvPr>
        <xdr:cNvSpPr txBox="1"/>
      </xdr:nvSpPr>
      <xdr:spPr>
        <a:xfrm>
          <a:off x="16357600" y="58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126637</xdr:rowOff>
    </xdr:from>
    <xdr:to>
      <xdr:col>81</xdr:col>
      <xdr:colOff>101600</xdr:colOff>
      <xdr:row>35</xdr:row>
      <xdr:rowOff>56787</xdr:rowOff>
    </xdr:to>
    <xdr:sp macro="" textlink="">
      <xdr:nvSpPr>
        <xdr:cNvPr id="434" name="楕円 433">
          <a:extLst>
            <a:ext uri="{FF2B5EF4-FFF2-40B4-BE49-F238E27FC236}">
              <a16:creationId xmlns:a16="http://schemas.microsoft.com/office/drawing/2014/main" id="{FEA9A17D-DA01-411E-8066-7D2F889490F7}"/>
            </a:ext>
          </a:extLst>
        </xdr:cNvPr>
        <xdr:cNvSpPr/>
      </xdr:nvSpPr>
      <xdr:spPr>
        <a:xfrm>
          <a:off x="15430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97427</xdr:rowOff>
    </xdr:to>
    <xdr:cxnSp macro="">
      <xdr:nvCxnSpPr>
        <xdr:cNvPr id="435" name="直線コネクタ 434">
          <a:extLst>
            <a:ext uri="{FF2B5EF4-FFF2-40B4-BE49-F238E27FC236}">
              <a16:creationId xmlns:a16="http://schemas.microsoft.com/office/drawing/2014/main" id="{AFC126D5-EC5C-49C0-8F5B-DF987F757FF6}"/>
            </a:ext>
          </a:extLst>
        </xdr:cNvPr>
        <xdr:cNvCxnSpPr/>
      </xdr:nvCxnSpPr>
      <xdr:spPr>
        <a:xfrm>
          <a:off x="15481300" y="600673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38463</xdr:rowOff>
    </xdr:from>
    <xdr:to>
      <xdr:col>76</xdr:col>
      <xdr:colOff>165100</xdr:colOff>
      <xdr:row>34</xdr:row>
      <xdr:rowOff>140063</xdr:rowOff>
    </xdr:to>
    <xdr:sp macro="" textlink="">
      <xdr:nvSpPr>
        <xdr:cNvPr id="436" name="楕円 435">
          <a:extLst>
            <a:ext uri="{FF2B5EF4-FFF2-40B4-BE49-F238E27FC236}">
              <a16:creationId xmlns:a16="http://schemas.microsoft.com/office/drawing/2014/main" id="{1CB8B8EA-4FDD-4BC8-8B84-91D641BF6D3D}"/>
            </a:ext>
          </a:extLst>
        </xdr:cNvPr>
        <xdr:cNvSpPr/>
      </xdr:nvSpPr>
      <xdr:spPr>
        <a:xfrm>
          <a:off x="14541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89263</xdr:rowOff>
    </xdr:from>
    <xdr:to>
      <xdr:col>81</xdr:col>
      <xdr:colOff>50800</xdr:colOff>
      <xdr:row>35</xdr:row>
      <xdr:rowOff>5987</xdr:rowOff>
    </xdr:to>
    <xdr:cxnSp macro="">
      <xdr:nvCxnSpPr>
        <xdr:cNvPr id="437" name="直線コネクタ 436">
          <a:extLst>
            <a:ext uri="{FF2B5EF4-FFF2-40B4-BE49-F238E27FC236}">
              <a16:creationId xmlns:a16="http://schemas.microsoft.com/office/drawing/2014/main" id="{61E86A1D-0795-4264-8BC2-C45217458F79}"/>
            </a:ext>
          </a:extLst>
        </xdr:cNvPr>
        <xdr:cNvCxnSpPr/>
      </xdr:nvCxnSpPr>
      <xdr:spPr>
        <a:xfrm>
          <a:off x="14592300" y="591856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98878</xdr:rowOff>
    </xdr:from>
    <xdr:to>
      <xdr:col>72</xdr:col>
      <xdr:colOff>38100</xdr:colOff>
      <xdr:row>34</xdr:row>
      <xdr:rowOff>29028</xdr:rowOff>
    </xdr:to>
    <xdr:sp macro="" textlink="">
      <xdr:nvSpPr>
        <xdr:cNvPr id="438" name="楕円 437">
          <a:extLst>
            <a:ext uri="{FF2B5EF4-FFF2-40B4-BE49-F238E27FC236}">
              <a16:creationId xmlns:a16="http://schemas.microsoft.com/office/drawing/2014/main" id="{5E241DDE-BD82-43A3-B67B-3221627EAB59}"/>
            </a:ext>
          </a:extLst>
        </xdr:cNvPr>
        <xdr:cNvSpPr/>
      </xdr:nvSpPr>
      <xdr:spPr>
        <a:xfrm>
          <a:off x="13652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149678</xdr:rowOff>
    </xdr:from>
    <xdr:to>
      <xdr:col>76</xdr:col>
      <xdr:colOff>114300</xdr:colOff>
      <xdr:row>34</xdr:row>
      <xdr:rowOff>89263</xdr:rowOff>
    </xdr:to>
    <xdr:cxnSp macro="">
      <xdr:nvCxnSpPr>
        <xdr:cNvPr id="439" name="直線コネクタ 438">
          <a:extLst>
            <a:ext uri="{FF2B5EF4-FFF2-40B4-BE49-F238E27FC236}">
              <a16:creationId xmlns:a16="http://schemas.microsoft.com/office/drawing/2014/main" id="{D8B0DBC3-98BE-4D14-B84C-C00C94E9D677}"/>
            </a:ext>
          </a:extLst>
        </xdr:cNvPr>
        <xdr:cNvCxnSpPr/>
      </xdr:nvCxnSpPr>
      <xdr:spPr>
        <a:xfrm>
          <a:off x="13703300" y="580752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23767</xdr:rowOff>
    </xdr:from>
    <xdr:to>
      <xdr:col>67</xdr:col>
      <xdr:colOff>101600</xdr:colOff>
      <xdr:row>33</xdr:row>
      <xdr:rowOff>125367</xdr:rowOff>
    </xdr:to>
    <xdr:sp macro="" textlink="">
      <xdr:nvSpPr>
        <xdr:cNvPr id="440" name="楕円 439">
          <a:extLst>
            <a:ext uri="{FF2B5EF4-FFF2-40B4-BE49-F238E27FC236}">
              <a16:creationId xmlns:a16="http://schemas.microsoft.com/office/drawing/2014/main" id="{531FEB37-7061-4745-9122-8D25078BCEC9}"/>
            </a:ext>
          </a:extLst>
        </xdr:cNvPr>
        <xdr:cNvSpPr/>
      </xdr:nvSpPr>
      <xdr:spPr>
        <a:xfrm>
          <a:off x="12763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74567</xdr:rowOff>
    </xdr:from>
    <xdr:to>
      <xdr:col>71</xdr:col>
      <xdr:colOff>177800</xdr:colOff>
      <xdr:row>33</xdr:row>
      <xdr:rowOff>149678</xdr:rowOff>
    </xdr:to>
    <xdr:cxnSp macro="">
      <xdr:nvCxnSpPr>
        <xdr:cNvPr id="441" name="直線コネクタ 440">
          <a:extLst>
            <a:ext uri="{FF2B5EF4-FFF2-40B4-BE49-F238E27FC236}">
              <a16:creationId xmlns:a16="http://schemas.microsoft.com/office/drawing/2014/main" id="{2E08BC52-F0F5-4477-832E-A55655A56815}"/>
            </a:ext>
          </a:extLst>
        </xdr:cNvPr>
        <xdr:cNvCxnSpPr/>
      </xdr:nvCxnSpPr>
      <xdr:spPr>
        <a:xfrm>
          <a:off x="12814300" y="57324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61AEBFA3-5133-42C3-A736-C39EBAC20FE3}"/>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F0D25F08-9C93-4F6F-902E-170156E0ACE1}"/>
            </a:ext>
          </a:extLst>
        </xdr:cNvPr>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9E16B95-82F4-4193-9553-BE3C46931209}"/>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E7F4CAF3-A768-4F9A-84A3-3CEEA07CDEDB}"/>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73314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43F562-9C8A-469E-9D41-BE537027BD8A}"/>
            </a:ext>
          </a:extLst>
        </xdr:cNvPr>
        <xdr:cNvSpPr txBox="1"/>
      </xdr:nvSpPr>
      <xdr:spPr>
        <a:xfrm>
          <a:off x="15266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156590</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8456D13E-2BAC-4ADF-9FB4-DDE384C6C87C}"/>
            </a:ext>
          </a:extLst>
        </xdr:cNvPr>
        <xdr:cNvSpPr txBox="1"/>
      </xdr:nvSpPr>
      <xdr:spPr>
        <a:xfrm>
          <a:off x="143897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45555</xdr:rowOff>
    </xdr:from>
    <xdr:ext cx="340478" cy="259045"/>
    <xdr:sp macro="" textlink="">
      <xdr:nvSpPr>
        <xdr:cNvPr id="448" name="n_3mainValue【認定こども園・幼稚園・保育所】&#10;有形固定資産減価償却率">
          <a:extLst>
            <a:ext uri="{FF2B5EF4-FFF2-40B4-BE49-F238E27FC236}">
              <a16:creationId xmlns:a16="http://schemas.microsoft.com/office/drawing/2014/main" id="{AADBE3AE-DAEE-4898-A299-2A80FFBC3718}"/>
            </a:ext>
          </a:extLst>
        </xdr:cNvPr>
        <xdr:cNvSpPr txBox="1"/>
      </xdr:nvSpPr>
      <xdr:spPr>
        <a:xfrm>
          <a:off x="13533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141894</xdr:rowOff>
    </xdr:from>
    <xdr:ext cx="340478" cy="259045"/>
    <xdr:sp macro="" textlink="">
      <xdr:nvSpPr>
        <xdr:cNvPr id="449" name="n_4mainValue【認定こども園・幼稚園・保育所】&#10;有形固定資産減価償却率">
          <a:extLst>
            <a:ext uri="{FF2B5EF4-FFF2-40B4-BE49-F238E27FC236}">
              <a16:creationId xmlns:a16="http://schemas.microsoft.com/office/drawing/2014/main" id="{1173FD59-7950-43AE-8C04-E44601E2218F}"/>
            </a:ext>
          </a:extLst>
        </xdr:cNvPr>
        <xdr:cNvSpPr txBox="1"/>
      </xdr:nvSpPr>
      <xdr:spPr>
        <a:xfrm>
          <a:off x="12644061" y="545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3D7DE05-1228-4091-B214-1772520126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188CCF26-E78A-4AFB-8DDC-2389ACC00E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13AE762D-C29F-4A0E-8E43-84D9254AD5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CE8D2065-427B-4F00-9B6D-F1DF22FF5D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C8F5A2CF-086D-4AEE-9AA5-11473668CA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B4DFFA91-3C92-4C23-B432-7AE806C09C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5E7CB315-1139-4EE0-90A5-D1736FF525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E3822C78-59DA-4DEC-9325-493224AEDCF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22106785-A4FE-4011-8298-AE7A15FB04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50F6052-DFFB-4FD9-A8DE-0935C0E175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364B3DE1-9F2A-46F9-BB23-E440A68C08E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1" name="テキスト ボックス 460">
          <a:extLst>
            <a:ext uri="{FF2B5EF4-FFF2-40B4-BE49-F238E27FC236}">
              <a16:creationId xmlns:a16="http://schemas.microsoft.com/office/drawing/2014/main" id="{345E2CBB-028F-4668-B75C-D13D3FA4705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187514D3-C99C-4081-A3F4-21664DB4FA0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3" name="テキスト ボックス 462">
          <a:extLst>
            <a:ext uri="{FF2B5EF4-FFF2-40B4-BE49-F238E27FC236}">
              <a16:creationId xmlns:a16="http://schemas.microsoft.com/office/drawing/2014/main" id="{4F22657B-F79E-4E07-9EF9-F63AE336128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2DF33C94-3338-48BE-8A0E-6A38E551707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5" name="テキスト ボックス 464">
          <a:extLst>
            <a:ext uri="{FF2B5EF4-FFF2-40B4-BE49-F238E27FC236}">
              <a16:creationId xmlns:a16="http://schemas.microsoft.com/office/drawing/2014/main" id="{EFC6B6D6-35A5-4DDF-A58E-2098C007D44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3C636E15-B7E7-42A0-906B-CDFF178E7DB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7" name="テキスト ボックス 466">
          <a:extLst>
            <a:ext uri="{FF2B5EF4-FFF2-40B4-BE49-F238E27FC236}">
              <a16:creationId xmlns:a16="http://schemas.microsoft.com/office/drawing/2014/main" id="{78553E4B-4E01-4E3A-8150-44615FDA4FE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620ED314-2ECD-4135-845B-CDD3F9C8EF8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9" name="テキスト ボックス 468">
          <a:extLst>
            <a:ext uri="{FF2B5EF4-FFF2-40B4-BE49-F238E27FC236}">
              <a16:creationId xmlns:a16="http://schemas.microsoft.com/office/drawing/2014/main" id="{F72C648B-A4B4-470D-9C90-3F9091C8620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B39F2484-AD71-42C4-B7CD-F4AF69BD3E3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7008367E-F33C-42D1-A705-C0933DA6FAD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36766C71-7C46-4426-9387-147A9D41B5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DF90B4B8-1E97-42A5-921D-1E4AB537B2D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D30E960B-BA19-4734-864F-7DF9407CA0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75" name="直線コネクタ 474">
          <a:extLst>
            <a:ext uri="{FF2B5EF4-FFF2-40B4-BE49-F238E27FC236}">
              <a16:creationId xmlns:a16="http://schemas.microsoft.com/office/drawing/2014/main" id="{648C7E68-85B0-4B1D-95EA-0ED7058D41F5}"/>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BB812597-B820-4BCB-ADE9-532E48A61425}"/>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7" name="直線コネクタ 476">
          <a:extLst>
            <a:ext uri="{FF2B5EF4-FFF2-40B4-BE49-F238E27FC236}">
              <a16:creationId xmlns:a16="http://schemas.microsoft.com/office/drawing/2014/main" id="{03291D48-F98A-4A8E-8957-ED4815A38748}"/>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32E3D90F-403A-43B7-803C-A6140616CB83}"/>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9" name="直線コネクタ 478">
          <a:extLst>
            <a:ext uri="{FF2B5EF4-FFF2-40B4-BE49-F238E27FC236}">
              <a16:creationId xmlns:a16="http://schemas.microsoft.com/office/drawing/2014/main" id="{97159C79-ED58-4A49-956F-4C0526C5604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D2AB1B71-19CF-4934-B18D-54976448A66A}"/>
            </a:ext>
          </a:extLst>
        </xdr:cNvPr>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1" name="フローチャート: 判断 480">
          <a:extLst>
            <a:ext uri="{FF2B5EF4-FFF2-40B4-BE49-F238E27FC236}">
              <a16:creationId xmlns:a16="http://schemas.microsoft.com/office/drawing/2014/main" id="{64216847-1FD4-49B3-8F50-402285B802F3}"/>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2" name="フローチャート: 判断 481">
          <a:extLst>
            <a:ext uri="{FF2B5EF4-FFF2-40B4-BE49-F238E27FC236}">
              <a16:creationId xmlns:a16="http://schemas.microsoft.com/office/drawing/2014/main" id="{6884837A-6B4E-4084-A7F9-EB36A5F6551E}"/>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3" name="フローチャート: 判断 482">
          <a:extLst>
            <a:ext uri="{FF2B5EF4-FFF2-40B4-BE49-F238E27FC236}">
              <a16:creationId xmlns:a16="http://schemas.microsoft.com/office/drawing/2014/main" id="{43511866-528A-4C2D-A323-F132BB252D69}"/>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84" name="フローチャート: 判断 483">
          <a:extLst>
            <a:ext uri="{FF2B5EF4-FFF2-40B4-BE49-F238E27FC236}">
              <a16:creationId xmlns:a16="http://schemas.microsoft.com/office/drawing/2014/main" id="{0E9C99EC-99E7-4DC4-B85F-DCCA2E85FE3F}"/>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85" name="フローチャート: 判断 484">
          <a:extLst>
            <a:ext uri="{FF2B5EF4-FFF2-40B4-BE49-F238E27FC236}">
              <a16:creationId xmlns:a16="http://schemas.microsoft.com/office/drawing/2014/main" id="{13FBE295-5D93-41E7-8C35-BE6AE613632D}"/>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304D2BC-2047-4CC4-8955-126AB1080EF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6A7E552-E5B2-4862-839D-DADA01D2776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B2DDD1D-6A32-4FAA-9FC3-7F0509A277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BCC72CD-01BF-4344-B1F3-FAF9DC8019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B3B8F78-220A-48BC-981F-AA0EA6C7B1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17235</xdr:rowOff>
    </xdr:from>
    <xdr:to>
      <xdr:col>116</xdr:col>
      <xdr:colOff>114300</xdr:colOff>
      <xdr:row>39</xdr:row>
      <xdr:rowOff>118835</xdr:rowOff>
    </xdr:to>
    <xdr:sp macro="" textlink="">
      <xdr:nvSpPr>
        <xdr:cNvPr id="491" name="楕円 490">
          <a:extLst>
            <a:ext uri="{FF2B5EF4-FFF2-40B4-BE49-F238E27FC236}">
              <a16:creationId xmlns:a16="http://schemas.microsoft.com/office/drawing/2014/main" id="{24B6E0F8-C5A4-445D-89FE-A08F5E6505EF}"/>
            </a:ext>
          </a:extLst>
        </xdr:cNvPr>
        <xdr:cNvSpPr/>
      </xdr:nvSpPr>
      <xdr:spPr>
        <a:xfrm>
          <a:off x="22110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167112</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C7426DA1-EC4A-43DF-B636-E1922542BD27}"/>
            </a:ext>
          </a:extLst>
        </xdr:cNvPr>
        <xdr:cNvSpPr txBox="1"/>
      </xdr:nvSpPr>
      <xdr:spPr>
        <a:xfrm>
          <a:off x="22199600"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31931</xdr:rowOff>
    </xdr:from>
    <xdr:to>
      <xdr:col>112</xdr:col>
      <xdr:colOff>38100</xdr:colOff>
      <xdr:row>39</xdr:row>
      <xdr:rowOff>133531</xdr:rowOff>
    </xdr:to>
    <xdr:sp macro="" textlink="">
      <xdr:nvSpPr>
        <xdr:cNvPr id="493" name="楕円 492">
          <a:extLst>
            <a:ext uri="{FF2B5EF4-FFF2-40B4-BE49-F238E27FC236}">
              <a16:creationId xmlns:a16="http://schemas.microsoft.com/office/drawing/2014/main" id="{3911BCE9-BB76-402F-A502-BA9D93D1651C}"/>
            </a:ext>
          </a:extLst>
        </xdr:cNvPr>
        <xdr:cNvSpPr/>
      </xdr:nvSpPr>
      <xdr:spPr>
        <a:xfrm>
          <a:off x="21272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68035</xdr:rowOff>
    </xdr:from>
    <xdr:to>
      <xdr:col>116</xdr:col>
      <xdr:colOff>63500</xdr:colOff>
      <xdr:row>39</xdr:row>
      <xdr:rowOff>82731</xdr:rowOff>
    </xdr:to>
    <xdr:cxnSp macro="">
      <xdr:nvCxnSpPr>
        <xdr:cNvPr id="494" name="直線コネクタ 493">
          <a:extLst>
            <a:ext uri="{FF2B5EF4-FFF2-40B4-BE49-F238E27FC236}">
              <a16:creationId xmlns:a16="http://schemas.microsoft.com/office/drawing/2014/main" id="{466DEA74-FAFA-4115-B5DC-F81285A2211C}"/>
            </a:ext>
          </a:extLst>
        </xdr:cNvPr>
        <xdr:cNvCxnSpPr/>
      </xdr:nvCxnSpPr>
      <xdr:spPr>
        <a:xfrm flipV="1">
          <a:off x="21323300" y="675458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43362</xdr:rowOff>
    </xdr:from>
    <xdr:to>
      <xdr:col>107</xdr:col>
      <xdr:colOff>101600</xdr:colOff>
      <xdr:row>39</xdr:row>
      <xdr:rowOff>144962</xdr:rowOff>
    </xdr:to>
    <xdr:sp macro="" textlink="">
      <xdr:nvSpPr>
        <xdr:cNvPr id="495" name="楕円 494">
          <a:extLst>
            <a:ext uri="{FF2B5EF4-FFF2-40B4-BE49-F238E27FC236}">
              <a16:creationId xmlns:a16="http://schemas.microsoft.com/office/drawing/2014/main" id="{106D3D5E-0D82-45DF-9F69-183B02C12B0C}"/>
            </a:ext>
          </a:extLst>
        </xdr:cNvPr>
        <xdr:cNvSpPr/>
      </xdr:nvSpPr>
      <xdr:spPr>
        <a:xfrm>
          <a:off x="2038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82731</xdr:rowOff>
    </xdr:from>
    <xdr:to>
      <xdr:col>111</xdr:col>
      <xdr:colOff>177800</xdr:colOff>
      <xdr:row>39</xdr:row>
      <xdr:rowOff>94162</xdr:rowOff>
    </xdr:to>
    <xdr:cxnSp macro="">
      <xdr:nvCxnSpPr>
        <xdr:cNvPr id="496" name="直線コネクタ 495">
          <a:extLst>
            <a:ext uri="{FF2B5EF4-FFF2-40B4-BE49-F238E27FC236}">
              <a16:creationId xmlns:a16="http://schemas.microsoft.com/office/drawing/2014/main" id="{2A3DEEB6-2537-4300-A9CD-80A0B47C39C4}"/>
            </a:ext>
          </a:extLst>
        </xdr:cNvPr>
        <xdr:cNvCxnSpPr/>
      </xdr:nvCxnSpPr>
      <xdr:spPr>
        <a:xfrm flipV="1">
          <a:off x="20434300" y="676928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77651</xdr:rowOff>
    </xdr:from>
    <xdr:to>
      <xdr:col>102</xdr:col>
      <xdr:colOff>165100</xdr:colOff>
      <xdr:row>40</xdr:row>
      <xdr:rowOff>7801</xdr:rowOff>
    </xdr:to>
    <xdr:sp macro="" textlink="">
      <xdr:nvSpPr>
        <xdr:cNvPr id="497" name="楕円 496">
          <a:extLst>
            <a:ext uri="{FF2B5EF4-FFF2-40B4-BE49-F238E27FC236}">
              <a16:creationId xmlns:a16="http://schemas.microsoft.com/office/drawing/2014/main" id="{BBC19E44-50B4-469C-BEA2-1A564CF946F6}"/>
            </a:ext>
          </a:extLst>
        </xdr:cNvPr>
        <xdr:cNvSpPr/>
      </xdr:nvSpPr>
      <xdr:spPr>
        <a:xfrm>
          <a:off x="19494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94162</xdr:rowOff>
    </xdr:from>
    <xdr:to>
      <xdr:col>107</xdr:col>
      <xdr:colOff>50800</xdr:colOff>
      <xdr:row>39</xdr:row>
      <xdr:rowOff>128451</xdr:rowOff>
    </xdr:to>
    <xdr:cxnSp macro="">
      <xdr:nvCxnSpPr>
        <xdr:cNvPr id="498" name="直線コネクタ 497">
          <a:extLst>
            <a:ext uri="{FF2B5EF4-FFF2-40B4-BE49-F238E27FC236}">
              <a16:creationId xmlns:a16="http://schemas.microsoft.com/office/drawing/2014/main" id="{2BCCD61B-C79A-40B5-89C6-12F26422F9DA}"/>
            </a:ext>
          </a:extLst>
        </xdr:cNvPr>
        <xdr:cNvCxnSpPr/>
      </xdr:nvCxnSpPr>
      <xdr:spPr>
        <a:xfrm flipV="1">
          <a:off x="19545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92347</xdr:rowOff>
    </xdr:from>
    <xdr:to>
      <xdr:col>98</xdr:col>
      <xdr:colOff>38100</xdr:colOff>
      <xdr:row>40</xdr:row>
      <xdr:rowOff>22497</xdr:rowOff>
    </xdr:to>
    <xdr:sp macro="" textlink="">
      <xdr:nvSpPr>
        <xdr:cNvPr id="499" name="楕円 498">
          <a:extLst>
            <a:ext uri="{FF2B5EF4-FFF2-40B4-BE49-F238E27FC236}">
              <a16:creationId xmlns:a16="http://schemas.microsoft.com/office/drawing/2014/main" id="{ABBCF9FD-365A-4610-8E78-197D9618A674}"/>
            </a:ext>
          </a:extLst>
        </xdr:cNvPr>
        <xdr:cNvSpPr/>
      </xdr:nvSpPr>
      <xdr:spPr>
        <a:xfrm>
          <a:off x="18605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128451</xdr:rowOff>
    </xdr:from>
    <xdr:to>
      <xdr:col>102</xdr:col>
      <xdr:colOff>114300</xdr:colOff>
      <xdr:row>39</xdr:row>
      <xdr:rowOff>143147</xdr:rowOff>
    </xdr:to>
    <xdr:cxnSp macro="">
      <xdr:nvCxnSpPr>
        <xdr:cNvPr id="500" name="直線コネクタ 499">
          <a:extLst>
            <a:ext uri="{FF2B5EF4-FFF2-40B4-BE49-F238E27FC236}">
              <a16:creationId xmlns:a16="http://schemas.microsoft.com/office/drawing/2014/main" id="{D48C0E7C-B8CA-4E08-95CA-0DF8983B357A}"/>
            </a:ext>
          </a:extLst>
        </xdr:cNvPr>
        <xdr:cNvCxnSpPr/>
      </xdr:nvCxnSpPr>
      <xdr:spPr>
        <a:xfrm flipV="1">
          <a:off x="18656300" y="681500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5DC76E42-8331-41F6-AE48-9D7AD7998E7B}"/>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D367CFE6-B0A0-4284-A88A-072F1136982C}"/>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E881CEA3-2D5D-49FA-928A-4F4AD93A93F1}"/>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B8F5487E-E350-4B90-A3BB-A3F7D42E0E1B}"/>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124658</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4EB315CD-4AA3-4295-81FC-D3D9EF16BF04}"/>
            </a:ext>
          </a:extLst>
        </xdr:cNvPr>
        <xdr:cNvSpPr txBox="1"/>
      </xdr:nvSpPr>
      <xdr:spPr>
        <a:xfrm>
          <a:off x="21075727" y="68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5C014E84-0E2F-4BAA-BE70-BADF16BC15F6}"/>
            </a:ext>
          </a:extLst>
        </xdr:cNvPr>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170378</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939CB17C-3A4E-4C07-896C-67FE198ECBFC}"/>
            </a:ext>
          </a:extLst>
        </xdr:cNvPr>
        <xdr:cNvSpPr txBox="1"/>
      </xdr:nvSpPr>
      <xdr:spPr>
        <a:xfrm>
          <a:off x="19310427" y="685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13624</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7C0D0C18-7F26-46BD-B474-BE683077E3FB}"/>
            </a:ext>
          </a:extLst>
        </xdr:cNvPr>
        <xdr:cNvSpPr txBox="1"/>
      </xdr:nvSpPr>
      <xdr:spPr>
        <a:xfrm>
          <a:off x="18421427" y="68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BA19BDF9-DB1C-49CC-81B0-93A034E1B0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F5D72E3C-06C7-40C3-AC2B-5F57028843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BA63CE9-9EF7-4EF8-8BC1-88E45FEDCFA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A1865599-EEA2-422A-8182-4611BD73D0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8D712B79-4244-4B24-B661-D6AC3FA80B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8F7D66F1-F366-4A05-BFB2-1FEABF34E8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BD314267-CFEC-49B9-A26C-ED056528AF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1982B078-AA1E-4224-B774-E909394A931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52726FA1-3624-49DD-B9C0-FFD1EBFC83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AA5F5DE9-BCF0-4ECD-AD58-A9C51D2958F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BBFB22DA-666B-45B4-954F-ACA675C911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E5D97D93-19FF-40AE-8EAD-DCEFB65FAFE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BE9B2F84-731E-43B5-B763-71DEE99C9CB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D8B9369F-955C-4C7D-A145-4533F9D9EF3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D2CC6F52-79DE-4B0D-8E96-61678FC27DE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28158BC0-684B-4508-9F80-174FBB57EFE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340D961F-CE95-450C-9418-31A24475F64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0F37C763-85A0-4915-8102-08A6D2FA470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8D088074-A4E7-4924-994B-55A9F2B3B4E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76952457-4980-4B16-804C-1449351A42D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7BBF2DF4-C0E3-46BF-BFA6-57204AD3E52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D5C6EB76-13EB-45D5-BA9B-B3A8A84ABB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0536B69A-AB9F-483F-A23C-FA13FF8C366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1DBB769-C5B2-4983-94A7-2E9703AF2FD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3" name="直線コネクタ 532">
          <a:extLst>
            <a:ext uri="{FF2B5EF4-FFF2-40B4-BE49-F238E27FC236}">
              <a16:creationId xmlns:a16="http://schemas.microsoft.com/office/drawing/2014/main" id="{A2682CF8-42BF-4763-A973-F1124CDC83AD}"/>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83156E2B-F457-430C-908C-9C82BED22211}"/>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35" name="直線コネクタ 534">
          <a:extLst>
            <a:ext uri="{FF2B5EF4-FFF2-40B4-BE49-F238E27FC236}">
              <a16:creationId xmlns:a16="http://schemas.microsoft.com/office/drawing/2014/main" id="{61BBD843-0C39-44B3-BAAD-81E6026D6155}"/>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8582213-B9B0-47D6-BDC7-1BFFF979C5A7}"/>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7" name="直線コネクタ 536">
          <a:extLst>
            <a:ext uri="{FF2B5EF4-FFF2-40B4-BE49-F238E27FC236}">
              <a16:creationId xmlns:a16="http://schemas.microsoft.com/office/drawing/2014/main" id="{D2EA14F3-5830-4EDE-977A-8A3F3D68011D}"/>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E489EF63-5360-43DC-9A5E-38D8209C8743}"/>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39" name="フローチャート: 判断 538">
          <a:extLst>
            <a:ext uri="{FF2B5EF4-FFF2-40B4-BE49-F238E27FC236}">
              <a16:creationId xmlns:a16="http://schemas.microsoft.com/office/drawing/2014/main" id="{2FEC8034-EA5A-4F24-AC03-FB67FF7AF546}"/>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0" name="フローチャート: 判断 539">
          <a:extLst>
            <a:ext uri="{FF2B5EF4-FFF2-40B4-BE49-F238E27FC236}">
              <a16:creationId xmlns:a16="http://schemas.microsoft.com/office/drawing/2014/main" id="{BB800477-4207-4D59-B58A-7A3D2DDE73EC}"/>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1" name="フローチャート: 判断 540">
          <a:extLst>
            <a:ext uri="{FF2B5EF4-FFF2-40B4-BE49-F238E27FC236}">
              <a16:creationId xmlns:a16="http://schemas.microsoft.com/office/drawing/2014/main" id="{CE1205B9-97C7-4A1F-8071-906A0CEDA4D2}"/>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2" name="フローチャート: 判断 541">
          <a:extLst>
            <a:ext uri="{FF2B5EF4-FFF2-40B4-BE49-F238E27FC236}">
              <a16:creationId xmlns:a16="http://schemas.microsoft.com/office/drawing/2014/main" id="{4A841601-0F0C-450B-8D64-C2673F84520C}"/>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3" name="フローチャート: 判断 542">
          <a:extLst>
            <a:ext uri="{FF2B5EF4-FFF2-40B4-BE49-F238E27FC236}">
              <a16:creationId xmlns:a16="http://schemas.microsoft.com/office/drawing/2014/main" id="{80419AC5-EB0A-422F-8DFE-37E8C07BD9A2}"/>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B6BF43F-8F7B-4594-B3AD-0984064B59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E41E580-165B-4360-B38C-BDBD14CEE0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498886B-A121-41AE-8948-FF9E86E575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08D3237-4502-43AF-97CB-EBCC3B583D5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B03A8AF-0FD0-4B06-8CC4-5A2EEECA35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139700</xdr:rowOff>
    </xdr:from>
    <xdr:to>
      <xdr:col>85</xdr:col>
      <xdr:colOff>177800</xdr:colOff>
      <xdr:row>57</xdr:row>
      <xdr:rowOff>69850</xdr:rowOff>
    </xdr:to>
    <xdr:sp macro="" textlink="">
      <xdr:nvSpPr>
        <xdr:cNvPr id="549" name="楕円 548">
          <a:extLst>
            <a:ext uri="{FF2B5EF4-FFF2-40B4-BE49-F238E27FC236}">
              <a16:creationId xmlns:a16="http://schemas.microsoft.com/office/drawing/2014/main" id="{0369EBB7-6E12-408B-938C-9DD99729DE3B}"/>
            </a:ext>
          </a:extLst>
        </xdr:cNvPr>
        <xdr:cNvSpPr/>
      </xdr:nvSpPr>
      <xdr:spPr>
        <a:xfrm>
          <a:off x="162687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162577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5DDD4C34-18FD-4E72-BD78-B7ADB51D3357}"/>
            </a:ext>
          </a:extLst>
        </xdr:cNvPr>
        <xdr:cNvSpPr txBox="1"/>
      </xdr:nvSpPr>
      <xdr:spPr>
        <a:xfrm>
          <a:off x="163576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99695</xdr:rowOff>
    </xdr:from>
    <xdr:to>
      <xdr:col>81</xdr:col>
      <xdr:colOff>101600</xdr:colOff>
      <xdr:row>57</xdr:row>
      <xdr:rowOff>29845</xdr:rowOff>
    </xdr:to>
    <xdr:sp macro="" textlink="">
      <xdr:nvSpPr>
        <xdr:cNvPr id="551" name="楕円 550">
          <a:extLst>
            <a:ext uri="{FF2B5EF4-FFF2-40B4-BE49-F238E27FC236}">
              <a16:creationId xmlns:a16="http://schemas.microsoft.com/office/drawing/2014/main" id="{6C8AA728-D386-4976-A8EF-E234AF1ADB1E}"/>
            </a:ext>
          </a:extLst>
        </xdr:cNvPr>
        <xdr:cNvSpPr/>
      </xdr:nvSpPr>
      <xdr:spPr>
        <a:xfrm>
          <a:off x="15430500" y="970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150495</xdr:rowOff>
    </xdr:from>
    <xdr:to>
      <xdr:col>85</xdr:col>
      <xdr:colOff>127000</xdr:colOff>
      <xdr:row>57</xdr:row>
      <xdr:rowOff>19050</xdr:rowOff>
    </xdr:to>
    <xdr:cxnSp macro="">
      <xdr:nvCxnSpPr>
        <xdr:cNvPr id="552" name="直線コネクタ 551">
          <a:extLst>
            <a:ext uri="{FF2B5EF4-FFF2-40B4-BE49-F238E27FC236}">
              <a16:creationId xmlns:a16="http://schemas.microsoft.com/office/drawing/2014/main" id="{3FB0C8A3-2F7F-4F2E-B80C-265AB299A59B}"/>
            </a:ext>
          </a:extLst>
        </xdr:cNvPr>
        <xdr:cNvCxnSpPr/>
      </xdr:nvCxnSpPr>
      <xdr:spPr>
        <a:xfrm>
          <a:off x="15481300" y="97516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55880</xdr:rowOff>
    </xdr:from>
    <xdr:to>
      <xdr:col>76</xdr:col>
      <xdr:colOff>165100</xdr:colOff>
      <xdr:row>56</xdr:row>
      <xdr:rowOff>157480</xdr:rowOff>
    </xdr:to>
    <xdr:sp macro="" textlink="">
      <xdr:nvSpPr>
        <xdr:cNvPr id="553" name="楕円 552">
          <a:extLst>
            <a:ext uri="{FF2B5EF4-FFF2-40B4-BE49-F238E27FC236}">
              <a16:creationId xmlns:a16="http://schemas.microsoft.com/office/drawing/2014/main" id="{C34BF477-C8B9-4E75-A49D-76A15B891E35}"/>
            </a:ext>
          </a:extLst>
        </xdr:cNvPr>
        <xdr:cNvSpPr/>
      </xdr:nvSpPr>
      <xdr:spPr>
        <a:xfrm>
          <a:off x="14541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106680</xdr:rowOff>
    </xdr:from>
    <xdr:to>
      <xdr:col>81</xdr:col>
      <xdr:colOff>50800</xdr:colOff>
      <xdr:row>56</xdr:row>
      <xdr:rowOff>150495</xdr:rowOff>
    </xdr:to>
    <xdr:cxnSp macro="">
      <xdr:nvCxnSpPr>
        <xdr:cNvPr id="554" name="直線コネクタ 553">
          <a:extLst>
            <a:ext uri="{FF2B5EF4-FFF2-40B4-BE49-F238E27FC236}">
              <a16:creationId xmlns:a16="http://schemas.microsoft.com/office/drawing/2014/main" id="{20C680B3-E01A-4C44-8276-0611EF6C6A22}"/>
            </a:ext>
          </a:extLst>
        </xdr:cNvPr>
        <xdr:cNvCxnSpPr/>
      </xdr:nvCxnSpPr>
      <xdr:spPr>
        <a:xfrm>
          <a:off x="14592300" y="9707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42545</xdr:rowOff>
    </xdr:from>
    <xdr:to>
      <xdr:col>72</xdr:col>
      <xdr:colOff>38100</xdr:colOff>
      <xdr:row>56</xdr:row>
      <xdr:rowOff>144145</xdr:rowOff>
    </xdr:to>
    <xdr:sp macro="" textlink="">
      <xdr:nvSpPr>
        <xdr:cNvPr id="555" name="楕円 554">
          <a:extLst>
            <a:ext uri="{FF2B5EF4-FFF2-40B4-BE49-F238E27FC236}">
              <a16:creationId xmlns:a16="http://schemas.microsoft.com/office/drawing/2014/main" id="{C441F082-878E-4461-AB48-320D7AE84FAF}"/>
            </a:ext>
          </a:extLst>
        </xdr:cNvPr>
        <xdr:cNvSpPr/>
      </xdr:nvSpPr>
      <xdr:spPr>
        <a:xfrm>
          <a:off x="13652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93345</xdr:rowOff>
    </xdr:from>
    <xdr:to>
      <xdr:col>76</xdr:col>
      <xdr:colOff>114300</xdr:colOff>
      <xdr:row>56</xdr:row>
      <xdr:rowOff>106680</xdr:rowOff>
    </xdr:to>
    <xdr:cxnSp macro="">
      <xdr:nvCxnSpPr>
        <xdr:cNvPr id="556" name="直線コネクタ 555">
          <a:extLst>
            <a:ext uri="{FF2B5EF4-FFF2-40B4-BE49-F238E27FC236}">
              <a16:creationId xmlns:a16="http://schemas.microsoft.com/office/drawing/2014/main" id="{6789826D-1F58-42D2-9846-DB2485892936}"/>
            </a:ext>
          </a:extLst>
        </xdr:cNvPr>
        <xdr:cNvCxnSpPr/>
      </xdr:nvCxnSpPr>
      <xdr:spPr>
        <a:xfrm>
          <a:off x="13703300" y="96945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xdr:rowOff>
    </xdr:from>
    <xdr:to>
      <xdr:col>67</xdr:col>
      <xdr:colOff>101600</xdr:colOff>
      <xdr:row>56</xdr:row>
      <xdr:rowOff>102235</xdr:rowOff>
    </xdr:to>
    <xdr:sp macro="" textlink="">
      <xdr:nvSpPr>
        <xdr:cNvPr id="557" name="楕円 556">
          <a:extLst>
            <a:ext uri="{FF2B5EF4-FFF2-40B4-BE49-F238E27FC236}">
              <a16:creationId xmlns:a16="http://schemas.microsoft.com/office/drawing/2014/main" id="{F9F2238C-5622-41E1-9179-11B01B4FFF7C}"/>
            </a:ext>
          </a:extLst>
        </xdr:cNvPr>
        <xdr:cNvSpPr/>
      </xdr:nvSpPr>
      <xdr:spPr>
        <a:xfrm>
          <a:off x="12763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51435</xdr:rowOff>
    </xdr:from>
    <xdr:to>
      <xdr:col>71</xdr:col>
      <xdr:colOff>177800</xdr:colOff>
      <xdr:row>56</xdr:row>
      <xdr:rowOff>93345</xdr:rowOff>
    </xdr:to>
    <xdr:cxnSp macro="">
      <xdr:nvCxnSpPr>
        <xdr:cNvPr id="558" name="直線コネクタ 557">
          <a:extLst>
            <a:ext uri="{FF2B5EF4-FFF2-40B4-BE49-F238E27FC236}">
              <a16:creationId xmlns:a16="http://schemas.microsoft.com/office/drawing/2014/main" id="{6E93B28E-E329-4989-A8E1-2EA3FD08ABE3}"/>
            </a:ext>
          </a:extLst>
        </xdr:cNvPr>
        <xdr:cNvCxnSpPr/>
      </xdr:nvCxnSpPr>
      <xdr:spPr>
        <a:xfrm>
          <a:off x="12814300" y="9652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59" name="n_1aveValue【学校施設】&#10;有形固定資産減価償却率">
          <a:extLst>
            <a:ext uri="{FF2B5EF4-FFF2-40B4-BE49-F238E27FC236}">
              <a16:creationId xmlns:a16="http://schemas.microsoft.com/office/drawing/2014/main" id="{CB26D893-42B2-4B16-B5A8-2F5992489EC8}"/>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60" name="n_2aveValue【学校施設】&#10;有形固定資産減価償却率">
          <a:extLst>
            <a:ext uri="{FF2B5EF4-FFF2-40B4-BE49-F238E27FC236}">
              <a16:creationId xmlns:a16="http://schemas.microsoft.com/office/drawing/2014/main" id="{9FAC6812-AC27-40A6-B2DD-A39112D4331D}"/>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61" name="n_3aveValue【学校施設】&#10;有形固定資産減価償却率">
          <a:extLst>
            <a:ext uri="{FF2B5EF4-FFF2-40B4-BE49-F238E27FC236}">
              <a16:creationId xmlns:a16="http://schemas.microsoft.com/office/drawing/2014/main" id="{E1F7478A-C9C6-4509-8A43-7805E6728288}"/>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62" name="n_4aveValue【学校施設】&#10;有形固定資産減価償却率">
          <a:extLst>
            <a:ext uri="{FF2B5EF4-FFF2-40B4-BE49-F238E27FC236}">
              <a16:creationId xmlns:a16="http://schemas.microsoft.com/office/drawing/2014/main" id="{D0AB5B8A-8E82-4E3F-AF86-2D9BF3A249F1}"/>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46372</xdr:rowOff>
    </xdr:from>
    <xdr:ext cx="405111" cy="259045"/>
    <xdr:sp macro="" textlink="">
      <xdr:nvSpPr>
        <xdr:cNvPr id="563" name="n_1mainValue【学校施設】&#10;有形固定資産減価償却率">
          <a:extLst>
            <a:ext uri="{FF2B5EF4-FFF2-40B4-BE49-F238E27FC236}">
              <a16:creationId xmlns:a16="http://schemas.microsoft.com/office/drawing/2014/main" id="{C8B0349B-1D97-4A81-B34A-FF138C08A378}"/>
            </a:ext>
          </a:extLst>
        </xdr:cNvPr>
        <xdr:cNvSpPr txBox="1"/>
      </xdr:nvSpPr>
      <xdr:spPr>
        <a:xfrm>
          <a:off x="152660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2557</xdr:rowOff>
    </xdr:from>
    <xdr:ext cx="405111" cy="259045"/>
    <xdr:sp macro="" textlink="">
      <xdr:nvSpPr>
        <xdr:cNvPr id="564" name="n_2mainValue【学校施設】&#10;有形固定資産減価償却率">
          <a:extLst>
            <a:ext uri="{FF2B5EF4-FFF2-40B4-BE49-F238E27FC236}">
              <a16:creationId xmlns:a16="http://schemas.microsoft.com/office/drawing/2014/main" id="{F260A66B-B2F8-4567-96AA-580CE3FF76CE}"/>
            </a:ext>
          </a:extLst>
        </xdr:cNvPr>
        <xdr:cNvSpPr txBox="1"/>
      </xdr:nvSpPr>
      <xdr:spPr>
        <a:xfrm>
          <a:off x="14389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160672</xdr:rowOff>
    </xdr:from>
    <xdr:ext cx="405111" cy="259045"/>
    <xdr:sp macro="" textlink="">
      <xdr:nvSpPr>
        <xdr:cNvPr id="565" name="n_3mainValue【学校施設】&#10;有形固定資産減価償却率">
          <a:extLst>
            <a:ext uri="{FF2B5EF4-FFF2-40B4-BE49-F238E27FC236}">
              <a16:creationId xmlns:a16="http://schemas.microsoft.com/office/drawing/2014/main" id="{7A083684-007B-42F1-AC70-51E075E5CA00}"/>
            </a:ext>
          </a:extLst>
        </xdr:cNvPr>
        <xdr:cNvSpPr txBox="1"/>
      </xdr:nvSpPr>
      <xdr:spPr>
        <a:xfrm>
          <a:off x="1350074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118762</xdr:rowOff>
    </xdr:from>
    <xdr:ext cx="405111" cy="259045"/>
    <xdr:sp macro="" textlink="">
      <xdr:nvSpPr>
        <xdr:cNvPr id="566" name="n_4mainValue【学校施設】&#10;有形固定資産減価償却率">
          <a:extLst>
            <a:ext uri="{FF2B5EF4-FFF2-40B4-BE49-F238E27FC236}">
              <a16:creationId xmlns:a16="http://schemas.microsoft.com/office/drawing/2014/main" id="{280A4C14-A41B-427A-8E21-142F7B15A2FD}"/>
            </a:ext>
          </a:extLst>
        </xdr:cNvPr>
        <xdr:cNvSpPr txBox="1"/>
      </xdr:nvSpPr>
      <xdr:spPr>
        <a:xfrm>
          <a:off x="126117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95C1E53A-9865-478C-8B11-7A37572263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73E00A37-B74E-4764-B3C2-A27D1086161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2E5908CF-0A31-46F4-8F6D-1EF59A0901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795016D5-CEB0-4FD7-9A5A-24581FD674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CFA7FE68-FFD3-4B06-A9BB-8E67E265F3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FEDCB0D2-765C-4614-99F3-C15101E404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2EA8DD94-0583-43F6-91D0-73D9EC3A39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39C53CB8-0A02-4CF2-99A5-6FF4E9332E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AF60D4B4-FA3C-42FC-B78C-087ED6EBFAA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A34F81B6-3E1E-4D3F-AB67-3BAB557EAE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EAE96FDC-5E44-4C93-BC50-A488151EE2C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58A0B56C-21C1-490B-B214-39C83D20169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66872AF4-1B86-40F7-BE3C-2B7EAC22414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65D8F5E9-1ED8-4012-BCA4-A55DD66A7CB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55DAABA-1D8D-4529-8D50-FEEBF7C1AE4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5456C8AB-5DB0-4E81-85A4-AABE7848F08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64927085-7708-435C-9D50-8E93D5267FC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3022F9CB-6EAB-42F6-858E-A3F17F1B8BA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25A9D334-6CEA-4924-9D32-0D35B5ECBBB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AED9B10-2FC9-48D1-842B-48CFE3BB051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84E564DF-9F34-425F-8318-43AD2F27432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8" name="テキスト ボックス 587">
          <a:extLst>
            <a:ext uri="{FF2B5EF4-FFF2-40B4-BE49-F238E27FC236}">
              <a16:creationId xmlns:a16="http://schemas.microsoft.com/office/drawing/2014/main" id="{21F8D916-45E4-4D07-A827-EEB484BA83D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47C70541-B137-40A9-91C2-507680F2923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F04382F5-F51F-4A78-840D-5D809AE666B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1ED72CA9-DAB0-48D4-92B1-2DA0FB469BA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2" name="直線コネクタ 591">
          <a:extLst>
            <a:ext uri="{FF2B5EF4-FFF2-40B4-BE49-F238E27FC236}">
              <a16:creationId xmlns:a16="http://schemas.microsoft.com/office/drawing/2014/main" id="{752266F2-5630-4564-B0DC-696D81288036}"/>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3" name="【学校施設】&#10;一人当たり面積最小値テキスト">
          <a:extLst>
            <a:ext uri="{FF2B5EF4-FFF2-40B4-BE49-F238E27FC236}">
              <a16:creationId xmlns:a16="http://schemas.microsoft.com/office/drawing/2014/main" id="{84A7B3B0-974E-4E5C-98BF-8EEEEFDEB87A}"/>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4" name="直線コネクタ 593">
          <a:extLst>
            <a:ext uri="{FF2B5EF4-FFF2-40B4-BE49-F238E27FC236}">
              <a16:creationId xmlns:a16="http://schemas.microsoft.com/office/drawing/2014/main" id="{0C2C08F3-B217-4ADC-8163-DBCC18A0D90A}"/>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5" name="【学校施設】&#10;一人当たり面積最大値テキスト">
          <a:extLst>
            <a:ext uri="{FF2B5EF4-FFF2-40B4-BE49-F238E27FC236}">
              <a16:creationId xmlns:a16="http://schemas.microsoft.com/office/drawing/2014/main" id="{F366EEFD-3345-482A-9541-1BD9C7B3B06B}"/>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96" name="直線コネクタ 595">
          <a:extLst>
            <a:ext uri="{FF2B5EF4-FFF2-40B4-BE49-F238E27FC236}">
              <a16:creationId xmlns:a16="http://schemas.microsoft.com/office/drawing/2014/main" id="{FEDFF832-8F5E-4FF8-A52F-85555861ED2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97" name="【学校施設】&#10;一人当たり面積平均値テキスト">
          <a:extLst>
            <a:ext uri="{FF2B5EF4-FFF2-40B4-BE49-F238E27FC236}">
              <a16:creationId xmlns:a16="http://schemas.microsoft.com/office/drawing/2014/main" id="{91D7024C-212A-47DC-A9A3-2E70052C284F}"/>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98" name="フローチャート: 判断 597">
          <a:extLst>
            <a:ext uri="{FF2B5EF4-FFF2-40B4-BE49-F238E27FC236}">
              <a16:creationId xmlns:a16="http://schemas.microsoft.com/office/drawing/2014/main" id="{28A62DB7-CD93-4FAA-B387-4C1DEB117B8C}"/>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99" name="フローチャート: 判断 598">
          <a:extLst>
            <a:ext uri="{FF2B5EF4-FFF2-40B4-BE49-F238E27FC236}">
              <a16:creationId xmlns:a16="http://schemas.microsoft.com/office/drawing/2014/main" id="{8B36E5A1-DC35-4BE2-A7AE-EB32F72EBFB2}"/>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0" name="フローチャート: 判断 599">
          <a:extLst>
            <a:ext uri="{FF2B5EF4-FFF2-40B4-BE49-F238E27FC236}">
              <a16:creationId xmlns:a16="http://schemas.microsoft.com/office/drawing/2014/main" id="{299E9B4C-6216-470D-93E0-F65EAE7540BC}"/>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1" name="フローチャート: 判断 600">
          <a:extLst>
            <a:ext uri="{FF2B5EF4-FFF2-40B4-BE49-F238E27FC236}">
              <a16:creationId xmlns:a16="http://schemas.microsoft.com/office/drawing/2014/main" id="{526D9548-4E3A-4362-81B6-6B8A42FB0D90}"/>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2" name="フローチャート: 判断 601">
          <a:extLst>
            <a:ext uri="{FF2B5EF4-FFF2-40B4-BE49-F238E27FC236}">
              <a16:creationId xmlns:a16="http://schemas.microsoft.com/office/drawing/2014/main" id="{CFA230C9-DC2F-4032-8AD2-48D922227A7A}"/>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C8217B4-5A02-42FF-B917-A156B96A2E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BE26B33-540F-4947-9D96-54C84661C91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1160850-5568-4C5D-9BCE-E3757BAA768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55704CA-60AA-4294-BC7F-1AD8D340CB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1A894EF-701E-4CA6-9575-E1749BAA07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608" name="楕円 607">
          <a:extLst>
            <a:ext uri="{FF2B5EF4-FFF2-40B4-BE49-F238E27FC236}">
              <a16:creationId xmlns:a16="http://schemas.microsoft.com/office/drawing/2014/main" id="{4B9E2EF5-C735-43A5-9AA5-C1DA98ADB8D0}"/>
            </a:ext>
          </a:extLst>
        </xdr:cNvPr>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14495</xdr:rowOff>
    </xdr:from>
    <xdr:ext cx="469744" cy="259045"/>
    <xdr:sp macro="" textlink="">
      <xdr:nvSpPr>
        <xdr:cNvPr id="609" name="【学校施設】&#10;一人当たり面積該当値テキスト">
          <a:extLst>
            <a:ext uri="{FF2B5EF4-FFF2-40B4-BE49-F238E27FC236}">
              <a16:creationId xmlns:a16="http://schemas.microsoft.com/office/drawing/2014/main" id="{0DF4C6F6-3D72-4BB0-89AB-7D3065541ADE}"/>
            </a:ext>
          </a:extLst>
        </xdr:cNvPr>
        <xdr:cNvSpPr txBox="1"/>
      </xdr:nvSpPr>
      <xdr:spPr>
        <a:xfrm>
          <a:off x="22199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47008</xdr:rowOff>
    </xdr:from>
    <xdr:to>
      <xdr:col>112</xdr:col>
      <xdr:colOff>38100</xdr:colOff>
      <xdr:row>62</xdr:row>
      <xdr:rowOff>148608</xdr:rowOff>
    </xdr:to>
    <xdr:sp macro="" textlink="">
      <xdr:nvSpPr>
        <xdr:cNvPr id="610" name="楕円 609">
          <a:extLst>
            <a:ext uri="{FF2B5EF4-FFF2-40B4-BE49-F238E27FC236}">
              <a16:creationId xmlns:a16="http://schemas.microsoft.com/office/drawing/2014/main" id="{FFCBB995-756E-4721-AE28-3958BF442E8C}"/>
            </a:ext>
          </a:extLst>
        </xdr:cNvPr>
        <xdr:cNvSpPr/>
      </xdr:nvSpPr>
      <xdr:spPr>
        <a:xfrm>
          <a:off x="21272500" y="10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97808</xdr:rowOff>
    </xdr:to>
    <xdr:cxnSp macro="">
      <xdr:nvCxnSpPr>
        <xdr:cNvPr id="611" name="直線コネクタ 610">
          <a:extLst>
            <a:ext uri="{FF2B5EF4-FFF2-40B4-BE49-F238E27FC236}">
              <a16:creationId xmlns:a16="http://schemas.microsoft.com/office/drawing/2014/main" id="{449D51C7-BD5C-4AE8-AF52-73067CA5DB25}"/>
            </a:ext>
          </a:extLst>
        </xdr:cNvPr>
        <xdr:cNvCxnSpPr/>
      </xdr:nvCxnSpPr>
      <xdr:spPr>
        <a:xfrm flipV="1">
          <a:off x="21323300" y="10716768"/>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55173</xdr:rowOff>
    </xdr:from>
    <xdr:to>
      <xdr:col>107</xdr:col>
      <xdr:colOff>101600</xdr:colOff>
      <xdr:row>62</xdr:row>
      <xdr:rowOff>156773</xdr:rowOff>
    </xdr:to>
    <xdr:sp macro="" textlink="">
      <xdr:nvSpPr>
        <xdr:cNvPr id="612" name="楕円 611">
          <a:extLst>
            <a:ext uri="{FF2B5EF4-FFF2-40B4-BE49-F238E27FC236}">
              <a16:creationId xmlns:a16="http://schemas.microsoft.com/office/drawing/2014/main" id="{DD792573-C902-4B8E-975F-D79E1753668C}"/>
            </a:ext>
          </a:extLst>
        </xdr:cNvPr>
        <xdr:cNvSpPr/>
      </xdr:nvSpPr>
      <xdr:spPr>
        <a:xfrm>
          <a:off x="20383500" y="106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97808</xdr:rowOff>
    </xdr:from>
    <xdr:to>
      <xdr:col>111</xdr:col>
      <xdr:colOff>177800</xdr:colOff>
      <xdr:row>62</xdr:row>
      <xdr:rowOff>105973</xdr:rowOff>
    </xdr:to>
    <xdr:cxnSp macro="">
      <xdr:nvCxnSpPr>
        <xdr:cNvPr id="613" name="直線コネクタ 612">
          <a:extLst>
            <a:ext uri="{FF2B5EF4-FFF2-40B4-BE49-F238E27FC236}">
              <a16:creationId xmlns:a16="http://schemas.microsoft.com/office/drawing/2014/main" id="{47095D53-304B-4108-98BD-D30D09769706}"/>
            </a:ext>
          </a:extLst>
        </xdr:cNvPr>
        <xdr:cNvCxnSpPr/>
      </xdr:nvCxnSpPr>
      <xdr:spPr>
        <a:xfrm flipV="1">
          <a:off x="20434300" y="107277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66929</xdr:rowOff>
    </xdr:from>
    <xdr:to>
      <xdr:col>102</xdr:col>
      <xdr:colOff>165100</xdr:colOff>
      <xdr:row>62</xdr:row>
      <xdr:rowOff>168529</xdr:rowOff>
    </xdr:to>
    <xdr:sp macro="" textlink="">
      <xdr:nvSpPr>
        <xdr:cNvPr id="614" name="楕円 613">
          <a:extLst>
            <a:ext uri="{FF2B5EF4-FFF2-40B4-BE49-F238E27FC236}">
              <a16:creationId xmlns:a16="http://schemas.microsoft.com/office/drawing/2014/main" id="{BE421EC7-DD75-4CB8-9411-DDC20471677E}"/>
            </a:ext>
          </a:extLst>
        </xdr:cNvPr>
        <xdr:cNvSpPr/>
      </xdr:nvSpPr>
      <xdr:spPr>
        <a:xfrm>
          <a:off x="19494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105973</xdr:rowOff>
    </xdr:from>
    <xdr:to>
      <xdr:col>107</xdr:col>
      <xdr:colOff>50800</xdr:colOff>
      <xdr:row>62</xdr:row>
      <xdr:rowOff>117729</xdr:rowOff>
    </xdr:to>
    <xdr:cxnSp macro="">
      <xdr:nvCxnSpPr>
        <xdr:cNvPr id="615" name="直線コネクタ 614">
          <a:extLst>
            <a:ext uri="{FF2B5EF4-FFF2-40B4-BE49-F238E27FC236}">
              <a16:creationId xmlns:a16="http://schemas.microsoft.com/office/drawing/2014/main" id="{6DA1B412-4825-4291-8F2F-3A26B739F905}"/>
            </a:ext>
          </a:extLst>
        </xdr:cNvPr>
        <xdr:cNvCxnSpPr/>
      </xdr:nvCxnSpPr>
      <xdr:spPr>
        <a:xfrm flipV="1">
          <a:off x="19545300" y="10735873"/>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77869</xdr:rowOff>
    </xdr:from>
    <xdr:to>
      <xdr:col>98</xdr:col>
      <xdr:colOff>38100</xdr:colOff>
      <xdr:row>63</xdr:row>
      <xdr:rowOff>8019</xdr:rowOff>
    </xdr:to>
    <xdr:sp macro="" textlink="">
      <xdr:nvSpPr>
        <xdr:cNvPr id="616" name="楕円 615">
          <a:extLst>
            <a:ext uri="{FF2B5EF4-FFF2-40B4-BE49-F238E27FC236}">
              <a16:creationId xmlns:a16="http://schemas.microsoft.com/office/drawing/2014/main" id="{2BC62E43-C575-4E57-B381-3079B7C50803}"/>
            </a:ext>
          </a:extLst>
        </xdr:cNvPr>
        <xdr:cNvSpPr/>
      </xdr:nvSpPr>
      <xdr:spPr>
        <a:xfrm>
          <a:off x="18605500" y="10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117729</xdr:rowOff>
    </xdr:from>
    <xdr:to>
      <xdr:col>102</xdr:col>
      <xdr:colOff>114300</xdr:colOff>
      <xdr:row>62</xdr:row>
      <xdr:rowOff>128669</xdr:rowOff>
    </xdr:to>
    <xdr:cxnSp macro="">
      <xdr:nvCxnSpPr>
        <xdr:cNvPr id="617" name="直線コネクタ 616">
          <a:extLst>
            <a:ext uri="{FF2B5EF4-FFF2-40B4-BE49-F238E27FC236}">
              <a16:creationId xmlns:a16="http://schemas.microsoft.com/office/drawing/2014/main" id="{FD900C75-DF13-4C71-8F8F-78BDF5CA68C5}"/>
            </a:ext>
          </a:extLst>
        </xdr:cNvPr>
        <xdr:cNvCxnSpPr/>
      </xdr:nvCxnSpPr>
      <xdr:spPr>
        <a:xfrm flipV="1">
          <a:off x="18656300" y="10747629"/>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18" name="n_1aveValue【学校施設】&#10;一人当たり面積">
          <a:extLst>
            <a:ext uri="{FF2B5EF4-FFF2-40B4-BE49-F238E27FC236}">
              <a16:creationId xmlns:a16="http://schemas.microsoft.com/office/drawing/2014/main" id="{33FC600D-7F5E-4076-A660-3369A338FA06}"/>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19" name="n_2aveValue【学校施設】&#10;一人当たり面積">
          <a:extLst>
            <a:ext uri="{FF2B5EF4-FFF2-40B4-BE49-F238E27FC236}">
              <a16:creationId xmlns:a16="http://schemas.microsoft.com/office/drawing/2014/main" id="{91076C7E-DD89-4C9C-BCAD-1720A5BF2F83}"/>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0" name="n_3aveValue【学校施設】&#10;一人当たり面積">
          <a:extLst>
            <a:ext uri="{FF2B5EF4-FFF2-40B4-BE49-F238E27FC236}">
              <a16:creationId xmlns:a16="http://schemas.microsoft.com/office/drawing/2014/main" id="{5440889B-A97F-4D07-94BB-A9AA44526CE1}"/>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1" name="n_4aveValue【学校施設】&#10;一人当たり面積">
          <a:extLst>
            <a:ext uri="{FF2B5EF4-FFF2-40B4-BE49-F238E27FC236}">
              <a16:creationId xmlns:a16="http://schemas.microsoft.com/office/drawing/2014/main" id="{51EBE398-D9F6-49CF-9417-1FCE0E35404D}"/>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139735</xdr:rowOff>
    </xdr:from>
    <xdr:ext cx="469744" cy="259045"/>
    <xdr:sp macro="" textlink="">
      <xdr:nvSpPr>
        <xdr:cNvPr id="622" name="n_1mainValue【学校施設】&#10;一人当たり面積">
          <a:extLst>
            <a:ext uri="{FF2B5EF4-FFF2-40B4-BE49-F238E27FC236}">
              <a16:creationId xmlns:a16="http://schemas.microsoft.com/office/drawing/2014/main" id="{4C193DCF-E982-4450-8FB7-CA86AB3D8288}"/>
            </a:ext>
          </a:extLst>
        </xdr:cNvPr>
        <xdr:cNvSpPr txBox="1"/>
      </xdr:nvSpPr>
      <xdr:spPr>
        <a:xfrm>
          <a:off x="21075727" y="107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147900</xdr:rowOff>
    </xdr:from>
    <xdr:ext cx="469744" cy="259045"/>
    <xdr:sp macro="" textlink="">
      <xdr:nvSpPr>
        <xdr:cNvPr id="623" name="n_2mainValue【学校施設】&#10;一人当たり面積">
          <a:extLst>
            <a:ext uri="{FF2B5EF4-FFF2-40B4-BE49-F238E27FC236}">
              <a16:creationId xmlns:a16="http://schemas.microsoft.com/office/drawing/2014/main" id="{FCEDEA33-3C80-4C45-98DD-25EEBF7DD04F}"/>
            </a:ext>
          </a:extLst>
        </xdr:cNvPr>
        <xdr:cNvSpPr txBox="1"/>
      </xdr:nvSpPr>
      <xdr:spPr>
        <a:xfrm>
          <a:off x="20199427" y="1077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159656</xdr:rowOff>
    </xdr:from>
    <xdr:ext cx="469744" cy="259045"/>
    <xdr:sp macro="" textlink="">
      <xdr:nvSpPr>
        <xdr:cNvPr id="624" name="n_3mainValue【学校施設】&#10;一人当たり面積">
          <a:extLst>
            <a:ext uri="{FF2B5EF4-FFF2-40B4-BE49-F238E27FC236}">
              <a16:creationId xmlns:a16="http://schemas.microsoft.com/office/drawing/2014/main" id="{971ECD16-8874-4462-B228-2B9675C2A2E9}"/>
            </a:ext>
          </a:extLst>
        </xdr:cNvPr>
        <xdr:cNvSpPr txBox="1"/>
      </xdr:nvSpPr>
      <xdr:spPr>
        <a:xfrm>
          <a:off x="193104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170596</xdr:rowOff>
    </xdr:from>
    <xdr:ext cx="469744" cy="259045"/>
    <xdr:sp macro="" textlink="">
      <xdr:nvSpPr>
        <xdr:cNvPr id="625" name="n_4mainValue【学校施設】&#10;一人当たり面積">
          <a:extLst>
            <a:ext uri="{FF2B5EF4-FFF2-40B4-BE49-F238E27FC236}">
              <a16:creationId xmlns:a16="http://schemas.microsoft.com/office/drawing/2014/main" id="{578ED3F3-E5B0-4320-ACBB-EDCC90E1BE35}"/>
            </a:ext>
          </a:extLst>
        </xdr:cNvPr>
        <xdr:cNvSpPr txBox="1"/>
      </xdr:nvSpPr>
      <xdr:spPr>
        <a:xfrm>
          <a:off x="18421427" y="10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8AF4636-0205-4E98-9535-AAF4722AE6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4FBD835C-83CA-4445-B545-2A10A40D1A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201BC5D-1D28-4832-B0F9-119E3D5B520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553FF295-C795-46EF-99B8-866D11AA50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457EC82-78F9-48ED-A6A1-45DBF7FE40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184F43E8-7BF5-49B4-B458-D109E55687E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BE20A77-6FAE-4E07-9A89-A4E30B64E1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F723E09B-36F4-4E52-B7D4-D060E7D0775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B241E4EF-041A-47CB-B7DF-47C6542C93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55F2F680-9318-450A-93DE-B0BC2E1125E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786A2012-8C6E-4D07-A89F-6EA4D3B70C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53CAC531-B730-486A-A44B-82ABBF49DB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20988090-09ED-4597-B407-B3CFA8BB17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BB08A5E6-4643-410E-9099-E81BCB1F70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87B72D88-DA07-4980-9DDB-E11B11CE48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D4594379-1DC3-46DC-A244-D0D1108EA67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FB09E6B1-2580-4203-81F7-D1C79EAFBD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3AF7D78F-E0C3-4F57-8184-8A3E3F72C63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E8567FD4-D670-4AF4-9B74-D6C40E324C8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468C379-4EC3-42C3-90B6-852392000A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B3D034AB-34CA-4BEA-9B45-37007010DB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CAD562B3-A0DB-41B7-8672-363EBA79E6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D13CC70A-133E-4479-BAA4-F419D521927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A7FC1306-67F5-4EDB-988C-FDAA939C76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C63FE83-EA60-4D23-A3F9-AA1216DA8E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918995F-FC89-4185-A7C7-E4A10C2954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435409CD-19C7-4C37-833A-089531CDAB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A6D1DABF-6506-4E04-AB03-3F6CC1B0603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EEB91CF2-65E6-452A-A070-C104CBB83A2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F06CFB65-A6E2-43BD-9363-52BD15F678D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2A35BCDF-84BC-419A-B933-B024951BF6D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FEAB0CA0-B71A-4960-AAE4-828AE5406CA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83C26053-E416-4AB7-BC3F-7847E45C922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3263CD76-3938-414F-A150-3505C0D1EDA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80FC3317-EF49-4AEA-9B82-B54808480BE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70E248E7-4200-4E7D-8850-0434266592A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436138DD-5B89-48A4-B224-2A955CD80D7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D15AC629-CF4C-4B5C-B93C-42D20AEE36A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6034948D-3EA3-47C8-BD14-F12B8AA1A70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FAD426FB-02BB-4234-98F3-EDD30006BE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0FF1A241-EE3F-4C15-9267-E0650963C5A8}"/>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54331E68-23C7-4062-8B04-4C0E23BCDF7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617A8EA6-C48F-414A-A52B-3D165D5CFD3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9" name="【公民館】&#10;有形固定資産減価償却率最大値テキスト">
          <a:extLst>
            <a:ext uri="{FF2B5EF4-FFF2-40B4-BE49-F238E27FC236}">
              <a16:creationId xmlns:a16="http://schemas.microsoft.com/office/drawing/2014/main" id="{6349CADB-112B-41F9-96CA-E271D0FBAA24}"/>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0" name="直線コネクタ 669">
          <a:extLst>
            <a:ext uri="{FF2B5EF4-FFF2-40B4-BE49-F238E27FC236}">
              <a16:creationId xmlns:a16="http://schemas.microsoft.com/office/drawing/2014/main" id="{BE2A035D-8E4E-422D-B80F-9293DABCC033}"/>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1" name="【公民館】&#10;有形固定資産減価償却率平均値テキスト">
          <a:extLst>
            <a:ext uri="{FF2B5EF4-FFF2-40B4-BE49-F238E27FC236}">
              <a16:creationId xmlns:a16="http://schemas.microsoft.com/office/drawing/2014/main" id="{CFE777EE-13E4-476B-99A4-406851445790}"/>
            </a:ext>
          </a:extLst>
        </xdr:cNvPr>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2" name="フローチャート: 判断 671">
          <a:extLst>
            <a:ext uri="{FF2B5EF4-FFF2-40B4-BE49-F238E27FC236}">
              <a16:creationId xmlns:a16="http://schemas.microsoft.com/office/drawing/2014/main" id="{89BC7137-9045-4C2F-B78E-9EEC22FCD0D2}"/>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3" name="フローチャート: 判断 672">
          <a:extLst>
            <a:ext uri="{FF2B5EF4-FFF2-40B4-BE49-F238E27FC236}">
              <a16:creationId xmlns:a16="http://schemas.microsoft.com/office/drawing/2014/main" id="{7285A60E-43FD-48DE-9D45-6BFC6F7ED189}"/>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4" name="フローチャート: 判断 673">
          <a:extLst>
            <a:ext uri="{FF2B5EF4-FFF2-40B4-BE49-F238E27FC236}">
              <a16:creationId xmlns:a16="http://schemas.microsoft.com/office/drawing/2014/main" id="{DF0D93D2-4BD7-47F8-9885-09C2939A44DA}"/>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75" name="フローチャート: 判断 674">
          <a:extLst>
            <a:ext uri="{FF2B5EF4-FFF2-40B4-BE49-F238E27FC236}">
              <a16:creationId xmlns:a16="http://schemas.microsoft.com/office/drawing/2014/main" id="{D90C703E-79F9-4686-90FD-03DF2D6ABE61}"/>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76" name="フローチャート: 判断 675">
          <a:extLst>
            <a:ext uri="{FF2B5EF4-FFF2-40B4-BE49-F238E27FC236}">
              <a16:creationId xmlns:a16="http://schemas.microsoft.com/office/drawing/2014/main" id="{B1130405-6FF0-4D59-8008-6C0122CCB591}"/>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CB1E504F-5E84-47D9-B8CE-AE73AEB64F6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370F45E-35E3-426B-B2DE-CABF55C2FC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67EF873-3C98-437C-ADE4-FD8EEFC0B62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BD2F1D5-7366-4F8E-BF02-89361E0280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D3147DF-A10C-4871-9A80-0764F58E9A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156845</xdr:rowOff>
    </xdr:from>
    <xdr:to>
      <xdr:col>85</xdr:col>
      <xdr:colOff>177800</xdr:colOff>
      <xdr:row>108</xdr:row>
      <xdr:rowOff>86995</xdr:rowOff>
    </xdr:to>
    <xdr:sp macro="" textlink="">
      <xdr:nvSpPr>
        <xdr:cNvPr id="682" name="楕円 681">
          <a:extLst>
            <a:ext uri="{FF2B5EF4-FFF2-40B4-BE49-F238E27FC236}">
              <a16:creationId xmlns:a16="http://schemas.microsoft.com/office/drawing/2014/main" id="{1FAECC84-BDD6-4090-A14F-99D5EA5F73CB}"/>
            </a:ext>
          </a:extLst>
        </xdr:cNvPr>
        <xdr:cNvSpPr/>
      </xdr:nvSpPr>
      <xdr:spPr>
        <a:xfrm>
          <a:off x="162687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71772</xdr:rowOff>
    </xdr:from>
    <xdr:ext cx="405111" cy="259045"/>
    <xdr:sp macro="" textlink="">
      <xdr:nvSpPr>
        <xdr:cNvPr id="683" name="【公民館】&#10;有形固定資産減価償却率該当値テキスト">
          <a:extLst>
            <a:ext uri="{FF2B5EF4-FFF2-40B4-BE49-F238E27FC236}">
              <a16:creationId xmlns:a16="http://schemas.microsoft.com/office/drawing/2014/main" id="{675EFE64-F0F0-4031-890E-2B6B981F98F2}"/>
            </a:ext>
          </a:extLst>
        </xdr:cNvPr>
        <xdr:cNvSpPr txBox="1"/>
      </xdr:nvSpPr>
      <xdr:spPr>
        <a:xfrm>
          <a:off x="16357600" y="184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137795</xdr:rowOff>
    </xdr:from>
    <xdr:to>
      <xdr:col>81</xdr:col>
      <xdr:colOff>101600</xdr:colOff>
      <xdr:row>108</xdr:row>
      <xdr:rowOff>67945</xdr:rowOff>
    </xdr:to>
    <xdr:sp macro="" textlink="">
      <xdr:nvSpPr>
        <xdr:cNvPr id="684" name="楕円 683">
          <a:extLst>
            <a:ext uri="{FF2B5EF4-FFF2-40B4-BE49-F238E27FC236}">
              <a16:creationId xmlns:a16="http://schemas.microsoft.com/office/drawing/2014/main" id="{93F983CB-288B-4076-9E2A-A436600C3895}"/>
            </a:ext>
          </a:extLst>
        </xdr:cNvPr>
        <xdr:cNvSpPr/>
      </xdr:nvSpPr>
      <xdr:spPr>
        <a:xfrm>
          <a:off x="15430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17145</xdr:rowOff>
    </xdr:from>
    <xdr:to>
      <xdr:col>85</xdr:col>
      <xdr:colOff>127000</xdr:colOff>
      <xdr:row>108</xdr:row>
      <xdr:rowOff>36195</xdr:rowOff>
    </xdr:to>
    <xdr:cxnSp macro="">
      <xdr:nvCxnSpPr>
        <xdr:cNvPr id="685" name="直線コネクタ 684">
          <a:extLst>
            <a:ext uri="{FF2B5EF4-FFF2-40B4-BE49-F238E27FC236}">
              <a16:creationId xmlns:a16="http://schemas.microsoft.com/office/drawing/2014/main" id="{1BD60260-6B15-44BD-94F1-2199507344B2}"/>
            </a:ext>
          </a:extLst>
        </xdr:cNvPr>
        <xdr:cNvCxnSpPr/>
      </xdr:nvCxnSpPr>
      <xdr:spPr>
        <a:xfrm>
          <a:off x="15481300" y="185337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154939</xdr:rowOff>
    </xdr:from>
    <xdr:to>
      <xdr:col>76</xdr:col>
      <xdr:colOff>165100</xdr:colOff>
      <xdr:row>108</xdr:row>
      <xdr:rowOff>85089</xdr:rowOff>
    </xdr:to>
    <xdr:sp macro="" textlink="">
      <xdr:nvSpPr>
        <xdr:cNvPr id="686" name="楕円 685">
          <a:extLst>
            <a:ext uri="{FF2B5EF4-FFF2-40B4-BE49-F238E27FC236}">
              <a16:creationId xmlns:a16="http://schemas.microsoft.com/office/drawing/2014/main" id="{FBE224E8-DF52-4086-BF2B-492FD8E244A3}"/>
            </a:ext>
          </a:extLst>
        </xdr:cNvPr>
        <xdr:cNvSpPr/>
      </xdr:nvSpPr>
      <xdr:spPr>
        <a:xfrm>
          <a:off x="14541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17145</xdr:rowOff>
    </xdr:from>
    <xdr:to>
      <xdr:col>81</xdr:col>
      <xdr:colOff>50800</xdr:colOff>
      <xdr:row>108</xdr:row>
      <xdr:rowOff>34289</xdr:rowOff>
    </xdr:to>
    <xdr:cxnSp macro="">
      <xdr:nvCxnSpPr>
        <xdr:cNvPr id="687" name="直線コネクタ 686">
          <a:extLst>
            <a:ext uri="{FF2B5EF4-FFF2-40B4-BE49-F238E27FC236}">
              <a16:creationId xmlns:a16="http://schemas.microsoft.com/office/drawing/2014/main" id="{4BDA8017-41E2-45FA-BEFE-44D1C3281363}"/>
            </a:ext>
          </a:extLst>
        </xdr:cNvPr>
        <xdr:cNvCxnSpPr/>
      </xdr:nvCxnSpPr>
      <xdr:spPr>
        <a:xfrm flipV="1">
          <a:off x="14592300" y="185337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688" name="楕円 687">
          <a:extLst>
            <a:ext uri="{FF2B5EF4-FFF2-40B4-BE49-F238E27FC236}">
              <a16:creationId xmlns:a16="http://schemas.microsoft.com/office/drawing/2014/main" id="{66DF17FC-EE09-471C-9E33-C66B4270CBCE}"/>
            </a:ext>
          </a:extLst>
        </xdr:cNvPr>
        <xdr:cNvSpPr/>
      </xdr:nvSpPr>
      <xdr:spPr>
        <a:xfrm>
          <a:off x="1365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19050</xdr:rowOff>
    </xdr:from>
    <xdr:to>
      <xdr:col>76</xdr:col>
      <xdr:colOff>114300</xdr:colOff>
      <xdr:row>108</xdr:row>
      <xdr:rowOff>34289</xdr:rowOff>
    </xdr:to>
    <xdr:cxnSp macro="">
      <xdr:nvCxnSpPr>
        <xdr:cNvPr id="689" name="直線コネクタ 688">
          <a:extLst>
            <a:ext uri="{FF2B5EF4-FFF2-40B4-BE49-F238E27FC236}">
              <a16:creationId xmlns:a16="http://schemas.microsoft.com/office/drawing/2014/main" id="{053BEEFD-51EE-4870-8007-0214335F23B9}"/>
            </a:ext>
          </a:extLst>
        </xdr:cNvPr>
        <xdr:cNvCxnSpPr/>
      </xdr:nvCxnSpPr>
      <xdr:spPr>
        <a:xfrm>
          <a:off x="13703300" y="18535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101600</xdr:rowOff>
    </xdr:from>
    <xdr:to>
      <xdr:col>67</xdr:col>
      <xdr:colOff>101600</xdr:colOff>
      <xdr:row>108</xdr:row>
      <xdr:rowOff>31750</xdr:rowOff>
    </xdr:to>
    <xdr:sp macro="" textlink="">
      <xdr:nvSpPr>
        <xdr:cNvPr id="690" name="楕円 689">
          <a:extLst>
            <a:ext uri="{FF2B5EF4-FFF2-40B4-BE49-F238E27FC236}">
              <a16:creationId xmlns:a16="http://schemas.microsoft.com/office/drawing/2014/main" id="{5CF5D931-D03B-4600-955A-6EA0707966ED}"/>
            </a:ext>
          </a:extLst>
        </xdr:cNvPr>
        <xdr:cNvSpPr/>
      </xdr:nvSpPr>
      <xdr:spPr>
        <a:xfrm>
          <a:off x="12763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152400</xdr:rowOff>
    </xdr:from>
    <xdr:to>
      <xdr:col>71</xdr:col>
      <xdr:colOff>177800</xdr:colOff>
      <xdr:row>108</xdr:row>
      <xdr:rowOff>19050</xdr:rowOff>
    </xdr:to>
    <xdr:cxnSp macro="">
      <xdr:nvCxnSpPr>
        <xdr:cNvPr id="691" name="直線コネクタ 690">
          <a:extLst>
            <a:ext uri="{FF2B5EF4-FFF2-40B4-BE49-F238E27FC236}">
              <a16:creationId xmlns:a16="http://schemas.microsoft.com/office/drawing/2014/main" id="{C38644A9-187F-491E-B109-BB612F392D6D}"/>
            </a:ext>
          </a:extLst>
        </xdr:cNvPr>
        <xdr:cNvCxnSpPr/>
      </xdr:nvCxnSpPr>
      <xdr:spPr>
        <a:xfrm>
          <a:off x="12814300" y="18497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692" name="n_1aveValue【公民館】&#10;有形固定資産減価償却率">
          <a:extLst>
            <a:ext uri="{FF2B5EF4-FFF2-40B4-BE49-F238E27FC236}">
              <a16:creationId xmlns:a16="http://schemas.microsoft.com/office/drawing/2014/main" id="{18A7E914-CB95-4728-A7D7-876BECE6EC6C}"/>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3" name="n_2aveValue【公民館】&#10;有形固定資産減価償却率">
          <a:extLst>
            <a:ext uri="{FF2B5EF4-FFF2-40B4-BE49-F238E27FC236}">
              <a16:creationId xmlns:a16="http://schemas.microsoft.com/office/drawing/2014/main" id="{49AFC259-A77C-43DF-B0FC-8480AE269E00}"/>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694" name="n_3aveValue【公民館】&#10;有形固定資産減価償却率">
          <a:extLst>
            <a:ext uri="{FF2B5EF4-FFF2-40B4-BE49-F238E27FC236}">
              <a16:creationId xmlns:a16="http://schemas.microsoft.com/office/drawing/2014/main" id="{AD313301-477B-4D69-BE09-EB72B7FCB92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695" name="n_4aveValue【公民館】&#10;有形固定資産減価償却率">
          <a:extLst>
            <a:ext uri="{FF2B5EF4-FFF2-40B4-BE49-F238E27FC236}">
              <a16:creationId xmlns:a16="http://schemas.microsoft.com/office/drawing/2014/main" id="{E72932A1-D0F4-4314-A1E0-E30AB247AC91}"/>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59072</xdr:rowOff>
    </xdr:from>
    <xdr:ext cx="405111" cy="259045"/>
    <xdr:sp macro="" textlink="">
      <xdr:nvSpPr>
        <xdr:cNvPr id="696" name="n_1mainValue【公民館】&#10;有形固定資産減価償却率">
          <a:extLst>
            <a:ext uri="{FF2B5EF4-FFF2-40B4-BE49-F238E27FC236}">
              <a16:creationId xmlns:a16="http://schemas.microsoft.com/office/drawing/2014/main" id="{EE4C853E-69A7-4A60-8C79-F9028C277F71}"/>
            </a:ext>
          </a:extLst>
        </xdr:cNvPr>
        <xdr:cNvSpPr txBox="1"/>
      </xdr:nvSpPr>
      <xdr:spPr>
        <a:xfrm>
          <a:off x="152660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76216</xdr:rowOff>
    </xdr:from>
    <xdr:ext cx="405111" cy="259045"/>
    <xdr:sp macro="" textlink="">
      <xdr:nvSpPr>
        <xdr:cNvPr id="697" name="n_2mainValue【公民館】&#10;有形固定資産減価償却率">
          <a:extLst>
            <a:ext uri="{FF2B5EF4-FFF2-40B4-BE49-F238E27FC236}">
              <a16:creationId xmlns:a16="http://schemas.microsoft.com/office/drawing/2014/main" id="{BC771431-6EBE-4E36-B0F1-CC35A85B8D9C}"/>
            </a:ext>
          </a:extLst>
        </xdr:cNvPr>
        <xdr:cNvSpPr txBox="1"/>
      </xdr:nvSpPr>
      <xdr:spPr>
        <a:xfrm>
          <a:off x="14389744"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60977</xdr:rowOff>
    </xdr:from>
    <xdr:ext cx="405111" cy="259045"/>
    <xdr:sp macro="" textlink="">
      <xdr:nvSpPr>
        <xdr:cNvPr id="698" name="n_3mainValue【公民館】&#10;有形固定資産減価償却率">
          <a:extLst>
            <a:ext uri="{FF2B5EF4-FFF2-40B4-BE49-F238E27FC236}">
              <a16:creationId xmlns:a16="http://schemas.microsoft.com/office/drawing/2014/main" id="{E15D1DED-DE88-417B-88A5-5947D1653CC6}"/>
            </a:ext>
          </a:extLst>
        </xdr:cNvPr>
        <xdr:cNvSpPr txBox="1"/>
      </xdr:nvSpPr>
      <xdr:spPr>
        <a:xfrm>
          <a:off x="135007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22877</xdr:rowOff>
    </xdr:from>
    <xdr:ext cx="405111" cy="259045"/>
    <xdr:sp macro="" textlink="">
      <xdr:nvSpPr>
        <xdr:cNvPr id="699" name="n_4mainValue【公民館】&#10;有形固定資産減価償却率">
          <a:extLst>
            <a:ext uri="{FF2B5EF4-FFF2-40B4-BE49-F238E27FC236}">
              <a16:creationId xmlns:a16="http://schemas.microsoft.com/office/drawing/2014/main" id="{237F11FE-7385-423A-90DE-F656E6507577}"/>
            </a:ext>
          </a:extLst>
        </xdr:cNvPr>
        <xdr:cNvSpPr txBox="1"/>
      </xdr:nvSpPr>
      <xdr:spPr>
        <a:xfrm>
          <a:off x="126117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7FDBFA79-2BF1-4AE1-8791-B283A667D6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BF2E2816-2604-4DC6-8B7E-CAC2BDB22C9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62541625-7155-4D9E-9040-898E749B1DB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61854698-5887-4471-954A-1993FBB49C4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45751FDB-3EB9-4666-8622-A70591DBC4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1733FBFA-DDAD-4A92-BB5B-1B0081AE7E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637BE779-993F-44D0-BBCF-821C88C290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717C5F68-9CEA-4D35-8BC8-0FE403D5CA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2121F371-9115-4053-A026-058A354C6FB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B6DBB0FD-0EB0-4EB5-A2C0-3A554BECCA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C5390A59-8614-4401-B708-14DEB574C38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7E32A4CD-774F-456E-85A5-DB98B71A72C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BB1666E8-470B-4397-8DC2-E7EE107B116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ED8C34CD-870A-42FA-8DED-BA5DA0FB971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F0150F31-05E5-4FF0-817D-DD6D94FBD05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1CEA73E1-E693-44C9-8E20-B719F31D708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84C2276B-A643-4800-9B95-07707FA8DD4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0BB64B3E-3FC1-4737-9FFA-C1D5CCF7184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C5A7F4CB-9479-413A-90E0-CC35260235F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9FB1E064-4447-4D87-A5D2-66E083D3908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9603D139-750B-4118-BE74-C840D8B455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61571A2B-5F3A-4D0A-BE81-6811B9AEB4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A604E30D-A0C1-4B75-A57C-FB16231AEE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3" name="直線コネクタ 722">
          <a:extLst>
            <a:ext uri="{FF2B5EF4-FFF2-40B4-BE49-F238E27FC236}">
              <a16:creationId xmlns:a16="http://schemas.microsoft.com/office/drawing/2014/main" id="{70F1505C-906C-4FCE-A4DB-6D53EB1EBE2E}"/>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4" name="【公民館】&#10;一人当たり面積最小値テキスト">
          <a:extLst>
            <a:ext uri="{FF2B5EF4-FFF2-40B4-BE49-F238E27FC236}">
              <a16:creationId xmlns:a16="http://schemas.microsoft.com/office/drawing/2014/main" id="{3E551781-98B6-4AEB-8690-AF9FFB7A80AE}"/>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5" name="直線コネクタ 724">
          <a:extLst>
            <a:ext uri="{FF2B5EF4-FFF2-40B4-BE49-F238E27FC236}">
              <a16:creationId xmlns:a16="http://schemas.microsoft.com/office/drawing/2014/main" id="{D6E46796-EFA1-46BE-95EE-9FCD305BC7AD}"/>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6" name="【公民館】&#10;一人当たり面積最大値テキスト">
          <a:extLst>
            <a:ext uri="{FF2B5EF4-FFF2-40B4-BE49-F238E27FC236}">
              <a16:creationId xmlns:a16="http://schemas.microsoft.com/office/drawing/2014/main" id="{716B84CB-CE8A-47AD-AD1A-5FD51675DE16}"/>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27" name="直線コネクタ 726">
          <a:extLst>
            <a:ext uri="{FF2B5EF4-FFF2-40B4-BE49-F238E27FC236}">
              <a16:creationId xmlns:a16="http://schemas.microsoft.com/office/drawing/2014/main" id="{7779ED87-3CA2-4DF6-9146-34CD73F25100}"/>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28" name="【公民館】&#10;一人当たり面積平均値テキスト">
          <a:extLst>
            <a:ext uri="{FF2B5EF4-FFF2-40B4-BE49-F238E27FC236}">
              <a16:creationId xmlns:a16="http://schemas.microsoft.com/office/drawing/2014/main" id="{384F5941-1EB3-470A-8963-5BBAE3E6C013}"/>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29" name="フローチャート: 判断 728">
          <a:extLst>
            <a:ext uri="{FF2B5EF4-FFF2-40B4-BE49-F238E27FC236}">
              <a16:creationId xmlns:a16="http://schemas.microsoft.com/office/drawing/2014/main" id="{2FEBA05E-316E-4F6F-AF10-C7E17CEF2C4E}"/>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0" name="フローチャート: 判断 729">
          <a:extLst>
            <a:ext uri="{FF2B5EF4-FFF2-40B4-BE49-F238E27FC236}">
              <a16:creationId xmlns:a16="http://schemas.microsoft.com/office/drawing/2014/main" id="{01F69CED-E910-4819-8755-EE1F7E291DCE}"/>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1" name="フローチャート: 判断 730">
          <a:extLst>
            <a:ext uri="{FF2B5EF4-FFF2-40B4-BE49-F238E27FC236}">
              <a16:creationId xmlns:a16="http://schemas.microsoft.com/office/drawing/2014/main" id="{A782026D-F459-4AC7-AF41-3C0A9FBEF84D}"/>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2" name="フローチャート: 判断 731">
          <a:extLst>
            <a:ext uri="{FF2B5EF4-FFF2-40B4-BE49-F238E27FC236}">
              <a16:creationId xmlns:a16="http://schemas.microsoft.com/office/drawing/2014/main" id="{D96D886C-4AF8-4ADD-8F6C-855896DAAF24}"/>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3" name="フローチャート: 判断 732">
          <a:extLst>
            <a:ext uri="{FF2B5EF4-FFF2-40B4-BE49-F238E27FC236}">
              <a16:creationId xmlns:a16="http://schemas.microsoft.com/office/drawing/2014/main" id="{50B90B6A-0547-4072-94A6-6679B08B0DF3}"/>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358D4F0-FEB5-4641-9555-8F7AD33ECC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8BDEAF0-53BD-48C4-B8C6-3B408951D7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5074038-05FE-4E56-A80A-AB3EA6AB33A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6E77A69-5020-47A1-A0F7-82D13E4605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902C059C-2FE6-4818-8112-378E05FBC1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15112</xdr:rowOff>
    </xdr:from>
    <xdr:to>
      <xdr:col>116</xdr:col>
      <xdr:colOff>114300</xdr:colOff>
      <xdr:row>108</xdr:row>
      <xdr:rowOff>116712</xdr:rowOff>
    </xdr:to>
    <xdr:sp macro="" textlink="">
      <xdr:nvSpPr>
        <xdr:cNvPr id="739" name="楕円 738">
          <a:extLst>
            <a:ext uri="{FF2B5EF4-FFF2-40B4-BE49-F238E27FC236}">
              <a16:creationId xmlns:a16="http://schemas.microsoft.com/office/drawing/2014/main" id="{C03E1D1F-2F2F-4DDC-B15A-5051257D815D}"/>
            </a:ext>
          </a:extLst>
        </xdr:cNvPr>
        <xdr:cNvSpPr/>
      </xdr:nvSpPr>
      <xdr:spPr>
        <a:xfrm>
          <a:off x="22110700" y="185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101489</xdr:rowOff>
    </xdr:from>
    <xdr:ext cx="469744" cy="259045"/>
    <xdr:sp macro="" textlink="">
      <xdr:nvSpPr>
        <xdr:cNvPr id="740" name="【公民館】&#10;一人当たり面積該当値テキスト">
          <a:extLst>
            <a:ext uri="{FF2B5EF4-FFF2-40B4-BE49-F238E27FC236}">
              <a16:creationId xmlns:a16="http://schemas.microsoft.com/office/drawing/2014/main" id="{7EFE4A0A-89F5-421F-A5B3-07F00DDA9EF9}"/>
            </a:ext>
          </a:extLst>
        </xdr:cNvPr>
        <xdr:cNvSpPr txBox="1"/>
      </xdr:nvSpPr>
      <xdr:spPr>
        <a:xfrm>
          <a:off x="22199600" y="184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17780</xdr:rowOff>
    </xdr:from>
    <xdr:to>
      <xdr:col>112</xdr:col>
      <xdr:colOff>38100</xdr:colOff>
      <xdr:row>108</xdr:row>
      <xdr:rowOff>119380</xdr:rowOff>
    </xdr:to>
    <xdr:sp macro="" textlink="">
      <xdr:nvSpPr>
        <xdr:cNvPr id="741" name="楕円 740">
          <a:extLst>
            <a:ext uri="{FF2B5EF4-FFF2-40B4-BE49-F238E27FC236}">
              <a16:creationId xmlns:a16="http://schemas.microsoft.com/office/drawing/2014/main" id="{44FDA580-01EF-447E-B273-BDFF25327F1A}"/>
            </a:ext>
          </a:extLst>
        </xdr:cNvPr>
        <xdr:cNvSpPr/>
      </xdr:nvSpPr>
      <xdr:spPr>
        <a:xfrm>
          <a:off x="212725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65912</xdr:rowOff>
    </xdr:from>
    <xdr:to>
      <xdr:col>116</xdr:col>
      <xdr:colOff>63500</xdr:colOff>
      <xdr:row>108</xdr:row>
      <xdr:rowOff>68580</xdr:rowOff>
    </xdr:to>
    <xdr:cxnSp macro="">
      <xdr:nvCxnSpPr>
        <xdr:cNvPr id="742" name="直線コネクタ 741">
          <a:extLst>
            <a:ext uri="{FF2B5EF4-FFF2-40B4-BE49-F238E27FC236}">
              <a16:creationId xmlns:a16="http://schemas.microsoft.com/office/drawing/2014/main" id="{C3C47AEF-A814-42F1-BB55-3C5FCEAD855B}"/>
            </a:ext>
          </a:extLst>
        </xdr:cNvPr>
        <xdr:cNvCxnSpPr/>
      </xdr:nvCxnSpPr>
      <xdr:spPr>
        <a:xfrm flipV="1">
          <a:off x="21323300" y="18582512"/>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31877</xdr:rowOff>
    </xdr:from>
    <xdr:to>
      <xdr:col>107</xdr:col>
      <xdr:colOff>101600</xdr:colOff>
      <xdr:row>108</xdr:row>
      <xdr:rowOff>133477</xdr:rowOff>
    </xdr:to>
    <xdr:sp macro="" textlink="">
      <xdr:nvSpPr>
        <xdr:cNvPr id="743" name="楕円 742">
          <a:extLst>
            <a:ext uri="{FF2B5EF4-FFF2-40B4-BE49-F238E27FC236}">
              <a16:creationId xmlns:a16="http://schemas.microsoft.com/office/drawing/2014/main" id="{1DB3C19D-84F2-49AB-B3CC-E7BA93DFEC00}"/>
            </a:ext>
          </a:extLst>
        </xdr:cNvPr>
        <xdr:cNvSpPr/>
      </xdr:nvSpPr>
      <xdr:spPr>
        <a:xfrm>
          <a:off x="20383500" y="185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68580</xdr:rowOff>
    </xdr:from>
    <xdr:to>
      <xdr:col>111</xdr:col>
      <xdr:colOff>177800</xdr:colOff>
      <xdr:row>108</xdr:row>
      <xdr:rowOff>82677</xdr:rowOff>
    </xdr:to>
    <xdr:cxnSp macro="">
      <xdr:nvCxnSpPr>
        <xdr:cNvPr id="744" name="直線コネクタ 743">
          <a:extLst>
            <a:ext uri="{FF2B5EF4-FFF2-40B4-BE49-F238E27FC236}">
              <a16:creationId xmlns:a16="http://schemas.microsoft.com/office/drawing/2014/main" id="{BB3E0657-F16E-4B1B-8BF3-28040B688A7D}"/>
            </a:ext>
          </a:extLst>
        </xdr:cNvPr>
        <xdr:cNvCxnSpPr/>
      </xdr:nvCxnSpPr>
      <xdr:spPr>
        <a:xfrm flipV="1">
          <a:off x="20434300" y="1858518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34162</xdr:rowOff>
    </xdr:from>
    <xdr:to>
      <xdr:col>102</xdr:col>
      <xdr:colOff>165100</xdr:colOff>
      <xdr:row>108</xdr:row>
      <xdr:rowOff>135762</xdr:rowOff>
    </xdr:to>
    <xdr:sp macro="" textlink="">
      <xdr:nvSpPr>
        <xdr:cNvPr id="745" name="楕円 744">
          <a:extLst>
            <a:ext uri="{FF2B5EF4-FFF2-40B4-BE49-F238E27FC236}">
              <a16:creationId xmlns:a16="http://schemas.microsoft.com/office/drawing/2014/main" id="{59CD0612-4B94-499C-9FF9-E34EE5BAA2C9}"/>
            </a:ext>
          </a:extLst>
        </xdr:cNvPr>
        <xdr:cNvSpPr/>
      </xdr:nvSpPr>
      <xdr:spPr>
        <a:xfrm>
          <a:off x="19494500" y="18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82677</xdr:rowOff>
    </xdr:from>
    <xdr:to>
      <xdr:col>107</xdr:col>
      <xdr:colOff>50800</xdr:colOff>
      <xdr:row>108</xdr:row>
      <xdr:rowOff>84962</xdr:rowOff>
    </xdr:to>
    <xdr:cxnSp macro="">
      <xdr:nvCxnSpPr>
        <xdr:cNvPr id="746" name="直線コネクタ 745">
          <a:extLst>
            <a:ext uri="{FF2B5EF4-FFF2-40B4-BE49-F238E27FC236}">
              <a16:creationId xmlns:a16="http://schemas.microsoft.com/office/drawing/2014/main" id="{B715CBD2-3A8D-493D-8623-0A5DFC5358CB}"/>
            </a:ext>
          </a:extLst>
        </xdr:cNvPr>
        <xdr:cNvCxnSpPr/>
      </xdr:nvCxnSpPr>
      <xdr:spPr>
        <a:xfrm flipV="1">
          <a:off x="19545300" y="1859927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36068</xdr:rowOff>
    </xdr:from>
    <xdr:to>
      <xdr:col>98</xdr:col>
      <xdr:colOff>38100</xdr:colOff>
      <xdr:row>108</xdr:row>
      <xdr:rowOff>137668</xdr:rowOff>
    </xdr:to>
    <xdr:sp macro="" textlink="">
      <xdr:nvSpPr>
        <xdr:cNvPr id="747" name="楕円 746">
          <a:extLst>
            <a:ext uri="{FF2B5EF4-FFF2-40B4-BE49-F238E27FC236}">
              <a16:creationId xmlns:a16="http://schemas.microsoft.com/office/drawing/2014/main" id="{401E32F8-03E1-4E0C-9FE3-60D8BBC1DCE5}"/>
            </a:ext>
          </a:extLst>
        </xdr:cNvPr>
        <xdr:cNvSpPr/>
      </xdr:nvSpPr>
      <xdr:spPr>
        <a:xfrm>
          <a:off x="18605500" y="18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84962</xdr:rowOff>
    </xdr:from>
    <xdr:to>
      <xdr:col>102</xdr:col>
      <xdr:colOff>114300</xdr:colOff>
      <xdr:row>108</xdr:row>
      <xdr:rowOff>86868</xdr:rowOff>
    </xdr:to>
    <xdr:cxnSp macro="">
      <xdr:nvCxnSpPr>
        <xdr:cNvPr id="748" name="直線コネクタ 747">
          <a:extLst>
            <a:ext uri="{FF2B5EF4-FFF2-40B4-BE49-F238E27FC236}">
              <a16:creationId xmlns:a16="http://schemas.microsoft.com/office/drawing/2014/main" id="{01C37DFE-9458-4DD0-8E50-5EC98FBF920C}"/>
            </a:ext>
          </a:extLst>
        </xdr:cNvPr>
        <xdr:cNvCxnSpPr/>
      </xdr:nvCxnSpPr>
      <xdr:spPr>
        <a:xfrm flipV="1">
          <a:off x="18656300" y="1860156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49" name="n_1aveValue【公民館】&#10;一人当たり面積">
          <a:extLst>
            <a:ext uri="{FF2B5EF4-FFF2-40B4-BE49-F238E27FC236}">
              <a16:creationId xmlns:a16="http://schemas.microsoft.com/office/drawing/2014/main" id="{D71F8FC6-8646-4EFF-B60A-9031E6DE8482}"/>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0" name="n_2aveValue【公民館】&#10;一人当たり面積">
          <a:extLst>
            <a:ext uri="{FF2B5EF4-FFF2-40B4-BE49-F238E27FC236}">
              <a16:creationId xmlns:a16="http://schemas.microsoft.com/office/drawing/2014/main" id="{87B09A5D-5D0A-4937-AE4A-38BB6D872B43}"/>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1" name="n_3aveValue【公民館】&#10;一人当たり面積">
          <a:extLst>
            <a:ext uri="{FF2B5EF4-FFF2-40B4-BE49-F238E27FC236}">
              <a16:creationId xmlns:a16="http://schemas.microsoft.com/office/drawing/2014/main" id="{7F490543-E8B8-4E3E-A842-A3DFFC5C153A}"/>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2" name="n_4aveValue【公民館】&#10;一人当たり面積">
          <a:extLst>
            <a:ext uri="{FF2B5EF4-FFF2-40B4-BE49-F238E27FC236}">
              <a16:creationId xmlns:a16="http://schemas.microsoft.com/office/drawing/2014/main" id="{90677EE1-8ACB-46CF-8288-1ACAD5350C5C}"/>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110507</xdr:rowOff>
    </xdr:from>
    <xdr:ext cx="469744" cy="259045"/>
    <xdr:sp macro="" textlink="">
      <xdr:nvSpPr>
        <xdr:cNvPr id="753" name="n_1mainValue【公民館】&#10;一人当たり面積">
          <a:extLst>
            <a:ext uri="{FF2B5EF4-FFF2-40B4-BE49-F238E27FC236}">
              <a16:creationId xmlns:a16="http://schemas.microsoft.com/office/drawing/2014/main" id="{CC2D5591-0564-4712-AF30-1F7972AD459A}"/>
            </a:ext>
          </a:extLst>
        </xdr:cNvPr>
        <xdr:cNvSpPr txBox="1"/>
      </xdr:nvSpPr>
      <xdr:spPr>
        <a:xfrm>
          <a:off x="21075727"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124604</xdr:rowOff>
    </xdr:from>
    <xdr:ext cx="469744" cy="259045"/>
    <xdr:sp macro="" textlink="">
      <xdr:nvSpPr>
        <xdr:cNvPr id="754" name="n_2mainValue【公民館】&#10;一人当たり面積">
          <a:extLst>
            <a:ext uri="{FF2B5EF4-FFF2-40B4-BE49-F238E27FC236}">
              <a16:creationId xmlns:a16="http://schemas.microsoft.com/office/drawing/2014/main" id="{D8CE4DE8-D235-4F05-8D68-2A88E4719BCF}"/>
            </a:ext>
          </a:extLst>
        </xdr:cNvPr>
        <xdr:cNvSpPr txBox="1"/>
      </xdr:nvSpPr>
      <xdr:spPr>
        <a:xfrm>
          <a:off x="20199427" y="186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126889</xdr:rowOff>
    </xdr:from>
    <xdr:ext cx="469744" cy="259045"/>
    <xdr:sp macro="" textlink="">
      <xdr:nvSpPr>
        <xdr:cNvPr id="755" name="n_3mainValue【公民館】&#10;一人当たり面積">
          <a:extLst>
            <a:ext uri="{FF2B5EF4-FFF2-40B4-BE49-F238E27FC236}">
              <a16:creationId xmlns:a16="http://schemas.microsoft.com/office/drawing/2014/main" id="{1FC31618-5CC4-4A6D-B6A0-5E0D11D99D22}"/>
            </a:ext>
          </a:extLst>
        </xdr:cNvPr>
        <xdr:cNvSpPr txBox="1"/>
      </xdr:nvSpPr>
      <xdr:spPr>
        <a:xfrm>
          <a:off x="19310427" y="186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128795</xdr:rowOff>
    </xdr:from>
    <xdr:ext cx="469744" cy="259045"/>
    <xdr:sp macro="" textlink="">
      <xdr:nvSpPr>
        <xdr:cNvPr id="756" name="n_4mainValue【公民館】&#10;一人当たり面積">
          <a:extLst>
            <a:ext uri="{FF2B5EF4-FFF2-40B4-BE49-F238E27FC236}">
              <a16:creationId xmlns:a16="http://schemas.microsoft.com/office/drawing/2014/main" id="{B6A491FA-30A7-4EA5-816A-3EEF57FEBE14}"/>
            </a:ext>
          </a:extLst>
        </xdr:cNvPr>
        <xdr:cNvSpPr txBox="1"/>
      </xdr:nvSpPr>
      <xdr:spPr>
        <a:xfrm>
          <a:off x="18421427" y="1864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20ED8526-7807-42B6-A3BD-AD028B254B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E223D608-ECFA-4D0B-9B49-4B31153B69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94F741DD-6DB4-421C-8F8E-71A458E8ED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道路、橋りょう・トンネルの有形固定資産減価償却率は、類似団体平均と同水準であるが、橋りょう・トンネルにおける一人当たり有形固定資産（償却資産）額では、類似団体平均を大きく超過している。</a:t>
          </a:r>
          <a:endParaRPr lang="ja-JP" altLang="ja-JP" sz="1400">
            <a:effectLst/>
          </a:endParaRPr>
        </a:p>
        <a:p>
          <a:r>
            <a:rPr kumimoji="1" lang="ja-JP" altLang="ja-JP" sz="1100">
              <a:solidFill>
                <a:schemeClr val="dk1"/>
              </a:solidFill>
              <a:effectLst/>
              <a:latin typeface="+mn-lt"/>
              <a:ea typeface="+mn-ea"/>
              <a:cs typeface="+mn-cs"/>
            </a:rPr>
            <a:t>この要因は、本町が山間部に位置しており、橋りょう・トンネルの設置数が比較的多く、また人口が少ないことにより、一人当たりの数値が高くなることが考えられる。</a:t>
          </a:r>
          <a:endParaRPr lang="ja-JP" altLang="ja-JP" sz="1400">
            <a:effectLst/>
          </a:endParaRPr>
        </a:p>
        <a:p>
          <a:r>
            <a:rPr kumimoji="1" lang="ja-JP" altLang="ja-JP" sz="1100">
              <a:solidFill>
                <a:schemeClr val="dk1"/>
              </a:solidFill>
              <a:effectLst/>
              <a:latin typeface="+mn-lt"/>
              <a:ea typeface="+mn-ea"/>
              <a:cs typeface="+mn-cs"/>
            </a:rPr>
            <a:t>認定こども園・幼稚園・保育所、学校施設については、平成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年度に認定こども園、平成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年度に統合中学校、平成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年度に統合小学校の減価償却を開始したことから、有形固定資産減価償却率は類似団体平均を大きく下回っている。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一方で、公民館の有形固定資産減価償却率は</a:t>
          </a:r>
          <a:r>
            <a:rPr kumimoji="1" lang="en-US" altLang="ja-JP" sz="1100">
              <a:solidFill>
                <a:schemeClr val="dk1"/>
              </a:solidFill>
              <a:effectLst/>
              <a:latin typeface="+mn-lt"/>
              <a:ea typeface="+mn-ea"/>
              <a:cs typeface="+mn-cs"/>
            </a:rPr>
            <a:t>93.9</a:t>
          </a:r>
          <a:r>
            <a:rPr kumimoji="1" lang="ja-JP" altLang="ja-JP" sz="1100">
              <a:solidFill>
                <a:schemeClr val="dk1"/>
              </a:solidFill>
              <a:effectLst/>
              <a:latin typeface="+mn-lt"/>
              <a:ea typeface="+mn-ea"/>
              <a:cs typeface="+mn-cs"/>
            </a:rPr>
            <a:t>％であり、施設の老朽化が推測されるため、今後公共施設等総合管理計画をはじめとした各種個別計画に基づき適正な対策を講じる必要がある。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F7032C-7AD0-432A-B105-D654F2D9F89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B0FB92-4A64-4752-9FB1-C7A5D26124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045FF1-574D-435F-872C-A8995C17535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031105-7D8B-4944-8A99-B45B89BB4A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2BA39E-7E88-4B3E-8221-F473AD84D2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E523D9-752E-41E1-BBFB-E251A1E17A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D5C692-05DC-40F9-96C7-6D1BD16DA6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A75E65-2F33-48C2-B44D-E1EF93A26A6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D5DDE6-3D31-4092-9FB2-8C1CA193F7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0D4B74-B33F-4BAB-99D9-348D6FD817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3283C5-F76B-43C4-B530-FF695D321C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86DF22-B491-407E-9F3B-CC14B29EA3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FC4F1FC-0014-4873-94F0-CD890F59DA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95CE28-D395-49AB-95A2-CA6A37B502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2DB679-8B63-4A4B-950A-38E73A3DD6C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3304BC-1DC7-42A0-9B25-0B5EBCB5FCF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DBBFBA-5282-4830-9964-BF05E7BC9F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882A14A-0865-4058-B0FE-80B0DA3369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CD0FB1-150E-4E8C-A05E-B08BC51D78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7DA4E5-16DB-4839-9A8D-671A3FD373F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7B532E-961D-478B-8C9D-04790C28EF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D2E705-D56C-4EE1-9FC8-E60637C14D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78B1502-0EDF-4F6C-AC20-78A5AB5A6E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A857D16-EDC2-457C-8CE0-9486C3DCFF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F628D2-CAAD-41D1-BFE8-B1E23FFF59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348E8B-BD7B-4729-B9FA-110ECE61DD6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9B3F3F-46B8-4BDA-B792-849B3D90D8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F7E00E-509B-4858-B48C-4C788C308F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20E244-65E3-459D-9315-92E1D04D4D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D7D5410-5FDA-4585-BE54-18CC931B01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0F29E6C-27C8-456D-98C2-1D7FF61F9A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75CBCE5-3558-4537-A3CA-16D6531C96A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28B762A-49A6-49D1-B82B-81DD8C9974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7E0184-B5A0-4782-AC4D-207B7A37A8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068F9C-9553-424B-B3CD-9ED154578E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86FC64-F618-41C8-B223-FE7BFB54A90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96BC7E7-6DB0-45B5-BE33-40844951ED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995C52-8BED-45AA-9AC3-096B4F80DD1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AE0925-5570-4FE9-8B48-836E96946E4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01E28C0-ADBF-4BBF-8EED-197DE00BB3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82217D3-0D0F-45C9-90C2-5F6FC834BA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495D1CC-3A4E-4373-A418-FBCBB03652F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BC8AF12-9CED-4C55-9900-3C45CDA7E4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49B9806-8CA8-4BF1-B05A-C62F3ECD2E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638688F-2F07-4172-9E17-443E6A551C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C422901-15F3-42C8-B019-D2772BD9F8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EE0B528-C55B-4644-898D-57B259EAD55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710D2D7-8C49-4268-8E70-BD78E57134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4E28165-474E-4FEA-9FF2-C9305B69E8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5DC2FFF-50C2-4E7F-92CE-9FB03CEA585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30EB289-9CAC-4FAB-BF15-E60168178CC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B63CD2C-3D1F-4C9E-8C36-BEE2AE61EA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A225DB-85A8-4DD7-BA4C-397C78FDC9B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93EC0E3-E1F1-4E4B-9A26-1334E7D613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BD6E176-3979-4BB1-97A9-79E4A0BA1C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EF12E2E-3829-4C07-93D4-87E327890F6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12B349F-8F78-4BB3-B402-0740F6C282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AE442FB-08A3-4206-81F1-9B22DC19E01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2F7E268-D91D-4102-981E-C44A328C88B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AD57CD7-42F0-4E3F-A8D5-D9370DE2407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751512C-B12C-4CBF-8509-CDF7D0B0FB1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F263C94-9730-453F-8154-8CA9CA08E4D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73F531B-F401-446C-80C9-6328A57AD5C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90586A5-7386-4CBB-A72C-7585073C85D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F64C4D67-2636-4E78-8E65-09666023A7A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ECDA2843-99B9-4FFF-A3D5-2BF3B49F84B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AD9D968-5AC9-415D-9720-7D234D77D68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145B575-5DC2-474F-A2EB-7999DF4A63A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FED6ECBC-FA8A-4C3F-B615-509CF41FC86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6ABA1F9-CC7C-4D4F-8F87-474D31679CB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EF62B49-CEB8-4045-BE95-CF497F5AD7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A0E8403-BD35-4BA2-B0BB-A9E1F0B767D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1428E78-4C25-49CF-B365-2CA7BA2DC86D}"/>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D4C8C7A-D048-4A78-83B6-92CB3E0215B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A6FEBE9-63B1-43A2-8C49-654A4E69FA0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85F0E2D3-7027-46BD-AC00-59D9DF63303B}"/>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a:extLst>
            <a:ext uri="{FF2B5EF4-FFF2-40B4-BE49-F238E27FC236}">
              <a16:creationId xmlns:a16="http://schemas.microsoft.com/office/drawing/2014/main" id="{8B4EF884-F442-4C3C-9765-644036F32A8A}"/>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DE26988-7CCC-40B3-AE74-D531310A64B1}"/>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a:extLst>
            <a:ext uri="{FF2B5EF4-FFF2-40B4-BE49-F238E27FC236}">
              <a16:creationId xmlns:a16="http://schemas.microsoft.com/office/drawing/2014/main" id="{58DDCC47-4EB2-435B-A032-DC44994ECDC4}"/>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a:extLst>
            <a:ext uri="{FF2B5EF4-FFF2-40B4-BE49-F238E27FC236}">
              <a16:creationId xmlns:a16="http://schemas.microsoft.com/office/drawing/2014/main" id="{C734A149-2226-4874-A609-9FDE8CBEBF84}"/>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a:extLst>
            <a:ext uri="{FF2B5EF4-FFF2-40B4-BE49-F238E27FC236}">
              <a16:creationId xmlns:a16="http://schemas.microsoft.com/office/drawing/2014/main" id="{2170AEE0-3639-46AC-B6B4-31487C0CD211}"/>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a:extLst>
            <a:ext uri="{FF2B5EF4-FFF2-40B4-BE49-F238E27FC236}">
              <a16:creationId xmlns:a16="http://schemas.microsoft.com/office/drawing/2014/main" id="{63E0F5FC-FE8B-41E5-B65D-18015C07750E}"/>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a:extLst>
            <a:ext uri="{FF2B5EF4-FFF2-40B4-BE49-F238E27FC236}">
              <a16:creationId xmlns:a16="http://schemas.microsoft.com/office/drawing/2014/main" id="{9F8A68D3-EE1A-4170-B380-86E2C90EEA87}"/>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D995171-4B95-43C9-9229-B2C48B0E54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159CC1A-0CA5-4D93-893E-7C70323B7D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D1C66DE-8DAE-4598-B036-BF50CB175E1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FA4AB24-02F3-46BE-B645-A9C61B2B71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10F0104-0116-4C57-BE28-FFA4D97AEB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90" name="楕円 89">
          <a:extLst>
            <a:ext uri="{FF2B5EF4-FFF2-40B4-BE49-F238E27FC236}">
              <a16:creationId xmlns:a16="http://schemas.microsoft.com/office/drawing/2014/main" id="{BBE36FF4-A8AA-4727-9E53-0C9513C23B7F}"/>
            </a:ext>
          </a:extLst>
        </xdr:cNvPr>
        <xdr:cNvSpPr/>
      </xdr:nvSpPr>
      <xdr:spPr>
        <a:xfrm>
          <a:off x="4584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C06EFCC-F9F3-4C87-8E0A-5FE2A977218E}"/>
            </a:ext>
          </a:extLst>
        </xdr:cNvPr>
        <xdr:cNvSpPr txBox="1"/>
      </xdr:nvSpPr>
      <xdr:spPr>
        <a:xfrm>
          <a:off x="4673600"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92" name="楕円 91">
          <a:extLst>
            <a:ext uri="{FF2B5EF4-FFF2-40B4-BE49-F238E27FC236}">
              <a16:creationId xmlns:a16="http://schemas.microsoft.com/office/drawing/2014/main" id="{1DCA2505-DD7E-4F2A-A6BA-302CE861875E}"/>
            </a:ext>
          </a:extLst>
        </xdr:cNvPr>
        <xdr:cNvSpPr/>
      </xdr:nvSpPr>
      <xdr:spPr>
        <a:xfrm>
          <a:off x="3746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112667</xdr:rowOff>
    </xdr:from>
    <xdr:to>
      <xdr:col>24</xdr:col>
      <xdr:colOff>63500</xdr:colOff>
      <xdr:row>62</xdr:row>
      <xdr:rowOff>150223</xdr:rowOff>
    </xdr:to>
    <xdr:cxnSp macro="">
      <xdr:nvCxnSpPr>
        <xdr:cNvPr id="93" name="直線コネクタ 92">
          <a:extLst>
            <a:ext uri="{FF2B5EF4-FFF2-40B4-BE49-F238E27FC236}">
              <a16:creationId xmlns:a16="http://schemas.microsoft.com/office/drawing/2014/main" id="{6C30AA05-46AC-4334-A0AB-1AAF27E74BDE}"/>
            </a:ext>
          </a:extLst>
        </xdr:cNvPr>
        <xdr:cNvCxnSpPr/>
      </xdr:nvCxnSpPr>
      <xdr:spPr>
        <a:xfrm>
          <a:off x="3797300" y="1074256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117384</xdr:rowOff>
    </xdr:from>
    <xdr:to>
      <xdr:col>15</xdr:col>
      <xdr:colOff>101600</xdr:colOff>
      <xdr:row>63</xdr:row>
      <xdr:rowOff>47534</xdr:rowOff>
    </xdr:to>
    <xdr:sp macro="" textlink="">
      <xdr:nvSpPr>
        <xdr:cNvPr id="94" name="楕円 93">
          <a:extLst>
            <a:ext uri="{FF2B5EF4-FFF2-40B4-BE49-F238E27FC236}">
              <a16:creationId xmlns:a16="http://schemas.microsoft.com/office/drawing/2014/main" id="{3B6725DA-191C-4607-869D-2973814A9321}"/>
            </a:ext>
          </a:extLst>
        </xdr:cNvPr>
        <xdr:cNvSpPr/>
      </xdr:nvSpPr>
      <xdr:spPr>
        <a:xfrm>
          <a:off x="2857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112667</xdr:rowOff>
    </xdr:from>
    <xdr:to>
      <xdr:col>19</xdr:col>
      <xdr:colOff>177800</xdr:colOff>
      <xdr:row>62</xdr:row>
      <xdr:rowOff>168184</xdr:rowOff>
    </xdr:to>
    <xdr:cxnSp macro="">
      <xdr:nvCxnSpPr>
        <xdr:cNvPr id="95" name="直線コネクタ 94">
          <a:extLst>
            <a:ext uri="{FF2B5EF4-FFF2-40B4-BE49-F238E27FC236}">
              <a16:creationId xmlns:a16="http://schemas.microsoft.com/office/drawing/2014/main" id="{FE2AF341-DBE9-481D-B2B8-9A6094C5490C}"/>
            </a:ext>
          </a:extLst>
        </xdr:cNvPr>
        <xdr:cNvCxnSpPr/>
      </xdr:nvCxnSpPr>
      <xdr:spPr>
        <a:xfrm flipV="1">
          <a:off x="2908300" y="1074256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91259</xdr:rowOff>
    </xdr:from>
    <xdr:to>
      <xdr:col>10</xdr:col>
      <xdr:colOff>165100</xdr:colOff>
      <xdr:row>63</xdr:row>
      <xdr:rowOff>21409</xdr:rowOff>
    </xdr:to>
    <xdr:sp macro="" textlink="">
      <xdr:nvSpPr>
        <xdr:cNvPr id="96" name="楕円 95">
          <a:extLst>
            <a:ext uri="{FF2B5EF4-FFF2-40B4-BE49-F238E27FC236}">
              <a16:creationId xmlns:a16="http://schemas.microsoft.com/office/drawing/2014/main" id="{976A84ED-3874-4E3F-B03C-9E7B699B8A05}"/>
            </a:ext>
          </a:extLst>
        </xdr:cNvPr>
        <xdr:cNvSpPr/>
      </xdr:nvSpPr>
      <xdr:spPr>
        <a:xfrm>
          <a:off x="1968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142059</xdr:rowOff>
    </xdr:from>
    <xdr:to>
      <xdr:col>15</xdr:col>
      <xdr:colOff>50800</xdr:colOff>
      <xdr:row>62</xdr:row>
      <xdr:rowOff>168184</xdr:rowOff>
    </xdr:to>
    <xdr:cxnSp macro="">
      <xdr:nvCxnSpPr>
        <xdr:cNvPr id="97" name="直線コネクタ 96">
          <a:extLst>
            <a:ext uri="{FF2B5EF4-FFF2-40B4-BE49-F238E27FC236}">
              <a16:creationId xmlns:a16="http://schemas.microsoft.com/office/drawing/2014/main" id="{2A243CD9-2FA2-412B-A128-07F02776D563}"/>
            </a:ext>
          </a:extLst>
        </xdr:cNvPr>
        <xdr:cNvCxnSpPr/>
      </xdr:nvCxnSpPr>
      <xdr:spPr>
        <a:xfrm>
          <a:off x="2019300" y="1077195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98" name="楕円 97">
          <a:extLst>
            <a:ext uri="{FF2B5EF4-FFF2-40B4-BE49-F238E27FC236}">
              <a16:creationId xmlns:a16="http://schemas.microsoft.com/office/drawing/2014/main" id="{E177CD60-3143-4F6C-AF3C-5C969A7E12DD}"/>
            </a:ext>
          </a:extLst>
        </xdr:cNvPr>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115933</xdr:rowOff>
    </xdr:from>
    <xdr:to>
      <xdr:col>10</xdr:col>
      <xdr:colOff>114300</xdr:colOff>
      <xdr:row>62</xdr:row>
      <xdr:rowOff>142059</xdr:rowOff>
    </xdr:to>
    <xdr:cxnSp macro="">
      <xdr:nvCxnSpPr>
        <xdr:cNvPr id="99" name="直線コネクタ 98">
          <a:extLst>
            <a:ext uri="{FF2B5EF4-FFF2-40B4-BE49-F238E27FC236}">
              <a16:creationId xmlns:a16="http://schemas.microsoft.com/office/drawing/2014/main" id="{78AEDF30-92A6-4389-B478-C799C4E3D01A}"/>
            </a:ext>
          </a:extLst>
        </xdr:cNvPr>
        <xdr:cNvCxnSpPr/>
      </xdr:nvCxnSpPr>
      <xdr:spPr>
        <a:xfrm>
          <a:off x="1130300" y="107458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a:extLst>
            <a:ext uri="{FF2B5EF4-FFF2-40B4-BE49-F238E27FC236}">
              <a16:creationId xmlns:a16="http://schemas.microsoft.com/office/drawing/2014/main" id="{FC07D2A8-D1DE-4D76-B3AC-EC64DF8A0078}"/>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a:extLst>
            <a:ext uri="{FF2B5EF4-FFF2-40B4-BE49-F238E27FC236}">
              <a16:creationId xmlns:a16="http://schemas.microsoft.com/office/drawing/2014/main" id="{020F197A-E7B3-4280-90B8-0424FFF6EFEB}"/>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a:extLst>
            <a:ext uri="{FF2B5EF4-FFF2-40B4-BE49-F238E27FC236}">
              <a16:creationId xmlns:a16="http://schemas.microsoft.com/office/drawing/2014/main" id="{4350630E-FBCB-4743-B61F-24C7C09E85E1}"/>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a:extLst>
            <a:ext uri="{FF2B5EF4-FFF2-40B4-BE49-F238E27FC236}">
              <a16:creationId xmlns:a16="http://schemas.microsoft.com/office/drawing/2014/main" id="{A4087EC9-9221-4645-9E21-825FA3331E61}"/>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104" name="n_1mainValue【体育館・プール】&#10;有形固定資産減価償却率">
          <a:extLst>
            <a:ext uri="{FF2B5EF4-FFF2-40B4-BE49-F238E27FC236}">
              <a16:creationId xmlns:a16="http://schemas.microsoft.com/office/drawing/2014/main" id="{529AB38C-BF02-4B4C-9655-1B4591E58B3C}"/>
            </a:ext>
          </a:extLst>
        </xdr:cNvPr>
        <xdr:cNvSpPr txBox="1"/>
      </xdr:nvSpPr>
      <xdr:spPr>
        <a:xfrm>
          <a:off x="3582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38661</xdr:rowOff>
    </xdr:from>
    <xdr:ext cx="405111" cy="259045"/>
    <xdr:sp macro="" textlink="">
      <xdr:nvSpPr>
        <xdr:cNvPr id="105" name="n_2mainValue【体育館・プール】&#10;有形固定資産減価償却率">
          <a:extLst>
            <a:ext uri="{FF2B5EF4-FFF2-40B4-BE49-F238E27FC236}">
              <a16:creationId xmlns:a16="http://schemas.microsoft.com/office/drawing/2014/main" id="{9821F83A-4C6C-4EFF-87D0-86183AED5C3D}"/>
            </a:ext>
          </a:extLst>
        </xdr:cNvPr>
        <xdr:cNvSpPr txBox="1"/>
      </xdr:nvSpPr>
      <xdr:spPr>
        <a:xfrm>
          <a:off x="2705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12536</xdr:rowOff>
    </xdr:from>
    <xdr:ext cx="405111" cy="259045"/>
    <xdr:sp macro="" textlink="">
      <xdr:nvSpPr>
        <xdr:cNvPr id="106" name="n_3mainValue【体育館・プール】&#10;有形固定資産減価償却率">
          <a:extLst>
            <a:ext uri="{FF2B5EF4-FFF2-40B4-BE49-F238E27FC236}">
              <a16:creationId xmlns:a16="http://schemas.microsoft.com/office/drawing/2014/main" id="{F4626194-1DAA-4B2D-B435-33AB3F5E624D}"/>
            </a:ext>
          </a:extLst>
        </xdr:cNvPr>
        <xdr:cNvSpPr txBox="1"/>
      </xdr:nvSpPr>
      <xdr:spPr>
        <a:xfrm>
          <a:off x="18167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107" name="n_4mainValue【体育館・プール】&#10;有形固定資産減価償却率">
          <a:extLst>
            <a:ext uri="{FF2B5EF4-FFF2-40B4-BE49-F238E27FC236}">
              <a16:creationId xmlns:a16="http://schemas.microsoft.com/office/drawing/2014/main" id="{14BBD867-F987-457D-A55E-C0DDE489CAA9}"/>
            </a:ext>
          </a:extLst>
        </xdr:cNvPr>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AE27CF9F-5EE3-4278-B50E-9A4E2A0939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B7679DA2-749A-4E43-A1E9-82F9CBCE71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A146B6B6-DF1B-4F3E-A747-FDADFF7972E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0F7BE36-3F07-4560-B781-B99F40B0154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46D0D0A-7DB9-43A9-8663-FAE92F44A9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263AD72-956F-4261-8F7D-BCE9B5E493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B34CC07-3F8B-4776-94C6-7DF58D0EFC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EB666A38-8E25-4180-A4E7-C18D8AE53F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94F22A4-D526-4CB1-905D-BA3FC5B7A7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AB0EE41-560F-4EDC-8D2C-95779058F5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B6DF0B67-35F4-4B0E-8E47-A707FA56047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4E35FAC7-4616-44CD-9B31-243F7C91B59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EEBB7297-54CF-405F-9E6D-3A90DAE74E1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7428D61F-B3F6-49E6-A1EF-CCEA32086EE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ACDD9A8A-9222-42A2-898B-5B3FAF4939A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55781103-AB25-4D8E-B603-7288CDE08E7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193A6FBB-5F2E-495F-B5B6-4FDFC8A7BA8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6635A4F3-D72F-4497-BA41-D663AF05E53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E5E96B0C-4ED2-46F5-84EB-6ECB0EB4ECC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5DDF9411-B0DB-46F1-A0E9-EEB29CF96D5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40A13736-B3B2-4E9A-B329-A25EE32E322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BCD8E151-EF8A-40D1-A29F-05B9674B04B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32E1DD73-0DA0-4464-A069-004495E63A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D92C43E0-5F59-4FA9-862F-E49B71CFA78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EC8E51F2-18D7-4D90-8341-7A4E6A9575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a:extLst>
            <a:ext uri="{FF2B5EF4-FFF2-40B4-BE49-F238E27FC236}">
              <a16:creationId xmlns:a16="http://schemas.microsoft.com/office/drawing/2014/main" id="{9E976CF9-0A46-457F-805E-3F3FFB05A472}"/>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a:extLst>
            <a:ext uri="{FF2B5EF4-FFF2-40B4-BE49-F238E27FC236}">
              <a16:creationId xmlns:a16="http://schemas.microsoft.com/office/drawing/2014/main" id="{44B7A945-084A-47ED-86DF-2D0986D693E2}"/>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a:extLst>
            <a:ext uri="{FF2B5EF4-FFF2-40B4-BE49-F238E27FC236}">
              <a16:creationId xmlns:a16="http://schemas.microsoft.com/office/drawing/2014/main" id="{8C731B0A-4CFD-4399-A390-FE8B92241756}"/>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a:extLst>
            <a:ext uri="{FF2B5EF4-FFF2-40B4-BE49-F238E27FC236}">
              <a16:creationId xmlns:a16="http://schemas.microsoft.com/office/drawing/2014/main" id="{17449671-9DC0-4841-8963-E6098C105281}"/>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a:extLst>
            <a:ext uri="{FF2B5EF4-FFF2-40B4-BE49-F238E27FC236}">
              <a16:creationId xmlns:a16="http://schemas.microsoft.com/office/drawing/2014/main" id="{4411A8EF-AC3E-4D21-B8B3-AD509C9D3EA6}"/>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a:extLst>
            <a:ext uri="{FF2B5EF4-FFF2-40B4-BE49-F238E27FC236}">
              <a16:creationId xmlns:a16="http://schemas.microsoft.com/office/drawing/2014/main" id="{04D9F00B-4FA0-446A-9514-3BC1B8E758A6}"/>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a:extLst>
            <a:ext uri="{FF2B5EF4-FFF2-40B4-BE49-F238E27FC236}">
              <a16:creationId xmlns:a16="http://schemas.microsoft.com/office/drawing/2014/main" id="{C0B7B2E7-4A03-4C1F-BE1E-A912D0650E7A}"/>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a:extLst>
            <a:ext uri="{FF2B5EF4-FFF2-40B4-BE49-F238E27FC236}">
              <a16:creationId xmlns:a16="http://schemas.microsoft.com/office/drawing/2014/main" id="{FEE20B15-7454-4F62-863D-775E296769C1}"/>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a:extLst>
            <a:ext uri="{FF2B5EF4-FFF2-40B4-BE49-F238E27FC236}">
              <a16:creationId xmlns:a16="http://schemas.microsoft.com/office/drawing/2014/main" id="{12C8D569-A599-4EE8-A95D-945F482A8D66}"/>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a:extLst>
            <a:ext uri="{FF2B5EF4-FFF2-40B4-BE49-F238E27FC236}">
              <a16:creationId xmlns:a16="http://schemas.microsoft.com/office/drawing/2014/main" id="{5ACB2F83-035D-4E5D-B6A5-1E1F12B77CE9}"/>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a:extLst>
            <a:ext uri="{FF2B5EF4-FFF2-40B4-BE49-F238E27FC236}">
              <a16:creationId xmlns:a16="http://schemas.microsoft.com/office/drawing/2014/main" id="{E252D9A5-58EB-4FEB-AFB4-3C91C13702C9}"/>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D126F62-2DC5-4DA2-9B72-40A42CBAE6D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6141411-7159-4074-8EE9-25C51C615E0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30ECE51-FCB9-40AA-96EB-0E55E6060B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E8B6FCD-D7D3-4C8E-8184-1D177A40DC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2543B99F-23E0-4900-A4BC-3C95BB195B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119017</xdr:rowOff>
    </xdr:from>
    <xdr:to>
      <xdr:col>55</xdr:col>
      <xdr:colOff>50800</xdr:colOff>
      <xdr:row>59</xdr:row>
      <xdr:rowOff>49167</xdr:rowOff>
    </xdr:to>
    <xdr:sp macro="" textlink="">
      <xdr:nvSpPr>
        <xdr:cNvPr id="149" name="楕円 148">
          <a:extLst>
            <a:ext uri="{FF2B5EF4-FFF2-40B4-BE49-F238E27FC236}">
              <a16:creationId xmlns:a16="http://schemas.microsoft.com/office/drawing/2014/main" id="{7AFBA8AE-8109-446A-80FD-F059582648D5}"/>
            </a:ext>
          </a:extLst>
        </xdr:cNvPr>
        <xdr:cNvSpPr/>
      </xdr:nvSpPr>
      <xdr:spPr>
        <a:xfrm>
          <a:off x="10426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141894</xdr:rowOff>
    </xdr:from>
    <xdr:ext cx="469744" cy="259045"/>
    <xdr:sp macro="" textlink="">
      <xdr:nvSpPr>
        <xdr:cNvPr id="150" name="【体育館・プール】&#10;一人当たり面積該当値テキスト">
          <a:extLst>
            <a:ext uri="{FF2B5EF4-FFF2-40B4-BE49-F238E27FC236}">
              <a16:creationId xmlns:a16="http://schemas.microsoft.com/office/drawing/2014/main" id="{6030A819-AC63-4B29-B075-18587381A203}"/>
            </a:ext>
          </a:extLst>
        </xdr:cNvPr>
        <xdr:cNvSpPr txBox="1"/>
      </xdr:nvSpPr>
      <xdr:spPr>
        <a:xfrm>
          <a:off x="10515600" y="99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1996</xdr:rowOff>
    </xdr:from>
    <xdr:to>
      <xdr:col>50</xdr:col>
      <xdr:colOff>165100</xdr:colOff>
      <xdr:row>59</xdr:row>
      <xdr:rowOff>103596</xdr:rowOff>
    </xdr:to>
    <xdr:sp macro="" textlink="">
      <xdr:nvSpPr>
        <xdr:cNvPr id="151" name="楕円 150">
          <a:extLst>
            <a:ext uri="{FF2B5EF4-FFF2-40B4-BE49-F238E27FC236}">
              <a16:creationId xmlns:a16="http://schemas.microsoft.com/office/drawing/2014/main" id="{5D26CBFF-4804-4A4C-B2B3-25FEDFE9B216}"/>
            </a:ext>
          </a:extLst>
        </xdr:cNvPr>
        <xdr:cNvSpPr/>
      </xdr:nvSpPr>
      <xdr:spPr>
        <a:xfrm>
          <a:off x="9588500" y="101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169817</xdr:rowOff>
    </xdr:from>
    <xdr:to>
      <xdr:col>55</xdr:col>
      <xdr:colOff>0</xdr:colOff>
      <xdr:row>59</xdr:row>
      <xdr:rowOff>52796</xdr:rowOff>
    </xdr:to>
    <xdr:cxnSp macro="">
      <xdr:nvCxnSpPr>
        <xdr:cNvPr id="152" name="直線コネクタ 151">
          <a:extLst>
            <a:ext uri="{FF2B5EF4-FFF2-40B4-BE49-F238E27FC236}">
              <a16:creationId xmlns:a16="http://schemas.microsoft.com/office/drawing/2014/main" id="{52108F8C-93FE-4F2C-A4D9-4AFE0726AD2D}"/>
            </a:ext>
          </a:extLst>
        </xdr:cNvPr>
        <xdr:cNvCxnSpPr/>
      </xdr:nvCxnSpPr>
      <xdr:spPr>
        <a:xfrm flipV="1">
          <a:off x="9639300" y="1011391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24856</xdr:rowOff>
    </xdr:from>
    <xdr:to>
      <xdr:col>46</xdr:col>
      <xdr:colOff>38100</xdr:colOff>
      <xdr:row>59</xdr:row>
      <xdr:rowOff>126456</xdr:rowOff>
    </xdr:to>
    <xdr:sp macro="" textlink="">
      <xdr:nvSpPr>
        <xdr:cNvPr id="153" name="楕円 152">
          <a:extLst>
            <a:ext uri="{FF2B5EF4-FFF2-40B4-BE49-F238E27FC236}">
              <a16:creationId xmlns:a16="http://schemas.microsoft.com/office/drawing/2014/main" id="{46941992-2B0D-4829-ACAF-3C0B8BE39368}"/>
            </a:ext>
          </a:extLst>
        </xdr:cNvPr>
        <xdr:cNvSpPr/>
      </xdr:nvSpPr>
      <xdr:spPr>
        <a:xfrm>
          <a:off x="8699500" y="101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52796</xdr:rowOff>
    </xdr:from>
    <xdr:to>
      <xdr:col>50</xdr:col>
      <xdr:colOff>114300</xdr:colOff>
      <xdr:row>59</xdr:row>
      <xdr:rowOff>75656</xdr:rowOff>
    </xdr:to>
    <xdr:cxnSp macro="">
      <xdr:nvCxnSpPr>
        <xdr:cNvPr id="154" name="直線コネクタ 153">
          <a:extLst>
            <a:ext uri="{FF2B5EF4-FFF2-40B4-BE49-F238E27FC236}">
              <a16:creationId xmlns:a16="http://schemas.microsoft.com/office/drawing/2014/main" id="{5B77A2D5-8920-4FD3-A007-2698DAC2737C}"/>
            </a:ext>
          </a:extLst>
        </xdr:cNvPr>
        <xdr:cNvCxnSpPr/>
      </xdr:nvCxnSpPr>
      <xdr:spPr>
        <a:xfrm flipV="1">
          <a:off x="8750300" y="101683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54247</xdr:rowOff>
    </xdr:from>
    <xdr:to>
      <xdr:col>41</xdr:col>
      <xdr:colOff>101600</xdr:colOff>
      <xdr:row>59</xdr:row>
      <xdr:rowOff>155847</xdr:rowOff>
    </xdr:to>
    <xdr:sp macro="" textlink="">
      <xdr:nvSpPr>
        <xdr:cNvPr id="155" name="楕円 154">
          <a:extLst>
            <a:ext uri="{FF2B5EF4-FFF2-40B4-BE49-F238E27FC236}">
              <a16:creationId xmlns:a16="http://schemas.microsoft.com/office/drawing/2014/main" id="{4E5B7425-0557-4627-96D1-5C7C4701FAF1}"/>
            </a:ext>
          </a:extLst>
        </xdr:cNvPr>
        <xdr:cNvSpPr/>
      </xdr:nvSpPr>
      <xdr:spPr>
        <a:xfrm>
          <a:off x="7810500" y="1016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75656</xdr:rowOff>
    </xdr:from>
    <xdr:to>
      <xdr:col>45</xdr:col>
      <xdr:colOff>177800</xdr:colOff>
      <xdr:row>59</xdr:row>
      <xdr:rowOff>105047</xdr:rowOff>
    </xdr:to>
    <xdr:cxnSp macro="">
      <xdr:nvCxnSpPr>
        <xdr:cNvPr id="156" name="直線コネクタ 155">
          <a:extLst>
            <a:ext uri="{FF2B5EF4-FFF2-40B4-BE49-F238E27FC236}">
              <a16:creationId xmlns:a16="http://schemas.microsoft.com/office/drawing/2014/main" id="{9BA56CCB-9ECB-49B2-A3B3-0EF1589EECD5}"/>
            </a:ext>
          </a:extLst>
        </xdr:cNvPr>
        <xdr:cNvCxnSpPr/>
      </xdr:nvCxnSpPr>
      <xdr:spPr>
        <a:xfrm flipV="1">
          <a:off x="7861300" y="10191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81462</xdr:rowOff>
    </xdr:from>
    <xdr:to>
      <xdr:col>36</xdr:col>
      <xdr:colOff>165100</xdr:colOff>
      <xdr:row>60</xdr:row>
      <xdr:rowOff>11612</xdr:rowOff>
    </xdr:to>
    <xdr:sp macro="" textlink="">
      <xdr:nvSpPr>
        <xdr:cNvPr id="157" name="楕円 156">
          <a:extLst>
            <a:ext uri="{FF2B5EF4-FFF2-40B4-BE49-F238E27FC236}">
              <a16:creationId xmlns:a16="http://schemas.microsoft.com/office/drawing/2014/main" id="{1343199D-6C90-4555-8418-FC5BC242FD20}"/>
            </a:ext>
          </a:extLst>
        </xdr:cNvPr>
        <xdr:cNvSpPr/>
      </xdr:nvSpPr>
      <xdr:spPr>
        <a:xfrm>
          <a:off x="692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105047</xdr:rowOff>
    </xdr:from>
    <xdr:to>
      <xdr:col>41</xdr:col>
      <xdr:colOff>50800</xdr:colOff>
      <xdr:row>59</xdr:row>
      <xdr:rowOff>132262</xdr:rowOff>
    </xdr:to>
    <xdr:cxnSp macro="">
      <xdr:nvCxnSpPr>
        <xdr:cNvPr id="158" name="直線コネクタ 157">
          <a:extLst>
            <a:ext uri="{FF2B5EF4-FFF2-40B4-BE49-F238E27FC236}">
              <a16:creationId xmlns:a16="http://schemas.microsoft.com/office/drawing/2014/main" id="{E3AB2AFD-729F-4498-9271-BF7E8A006FF1}"/>
            </a:ext>
          </a:extLst>
        </xdr:cNvPr>
        <xdr:cNvCxnSpPr/>
      </xdr:nvCxnSpPr>
      <xdr:spPr>
        <a:xfrm flipV="1">
          <a:off x="6972300" y="10220597"/>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159" name="n_1aveValue【体育館・プール】&#10;一人当たり面積">
          <a:extLst>
            <a:ext uri="{FF2B5EF4-FFF2-40B4-BE49-F238E27FC236}">
              <a16:creationId xmlns:a16="http://schemas.microsoft.com/office/drawing/2014/main" id="{94C54408-DE58-4632-ABF8-A8274ABC396A}"/>
            </a:ext>
          </a:extLst>
        </xdr:cNvPr>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160" name="n_2aveValue【体育館・プール】&#10;一人当たり面積">
          <a:extLst>
            <a:ext uri="{FF2B5EF4-FFF2-40B4-BE49-F238E27FC236}">
              <a16:creationId xmlns:a16="http://schemas.microsoft.com/office/drawing/2014/main" id="{46C3A065-12B5-4CC2-AB5E-877285D46EED}"/>
            </a:ext>
          </a:extLst>
        </xdr:cNvPr>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a:extLst>
            <a:ext uri="{FF2B5EF4-FFF2-40B4-BE49-F238E27FC236}">
              <a16:creationId xmlns:a16="http://schemas.microsoft.com/office/drawing/2014/main" id="{488EE52C-D5A6-4EC0-9C92-28409F4C6CE4}"/>
            </a:ext>
          </a:extLst>
        </xdr:cNvPr>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a:extLst>
            <a:ext uri="{FF2B5EF4-FFF2-40B4-BE49-F238E27FC236}">
              <a16:creationId xmlns:a16="http://schemas.microsoft.com/office/drawing/2014/main" id="{BE099CC5-10FD-425A-A79B-DD8B388CD7FD}"/>
            </a:ext>
          </a:extLst>
        </xdr:cNvPr>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120123</xdr:rowOff>
    </xdr:from>
    <xdr:ext cx="469744" cy="259045"/>
    <xdr:sp macro="" textlink="">
      <xdr:nvSpPr>
        <xdr:cNvPr id="163" name="n_1mainValue【体育館・プール】&#10;一人当たり面積">
          <a:extLst>
            <a:ext uri="{FF2B5EF4-FFF2-40B4-BE49-F238E27FC236}">
              <a16:creationId xmlns:a16="http://schemas.microsoft.com/office/drawing/2014/main" id="{D04F248F-0EE7-404F-8110-B4E6A03331B0}"/>
            </a:ext>
          </a:extLst>
        </xdr:cNvPr>
        <xdr:cNvSpPr txBox="1"/>
      </xdr:nvSpPr>
      <xdr:spPr>
        <a:xfrm>
          <a:off x="9391727" y="989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142983</xdr:rowOff>
    </xdr:from>
    <xdr:ext cx="469744" cy="259045"/>
    <xdr:sp macro="" textlink="">
      <xdr:nvSpPr>
        <xdr:cNvPr id="164" name="n_2mainValue【体育館・プール】&#10;一人当たり面積">
          <a:extLst>
            <a:ext uri="{FF2B5EF4-FFF2-40B4-BE49-F238E27FC236}">
              <a16:creationId xmlns:a16="http://schemas.microsoft.com/office/drawing/2014/main" id="{20C2B740-DE56-4B24-B33F-5B0EBCE02021}"/>
            </a:ext>
          </a:extLst>
        </xdr:cNvPr>
        <xdr:cNvSpPr txBox="1"/>
      </xdr:nvSpPr>
      <xdr:spPr>
        <a:xfrm>
          <a:off x="8515427" y="991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924</xdr:rowOff>
    </xdr:from>
    <xdr:ext cx="469744" cy="259045"/>
    <xdr:sp macro="" textlink="">
      <xdr:nvSpPr>
        <xdr:cNvPr id="165" name="n_3mainValue【体育館・プール】&#10;一人当たり面積">
          <a:extLst>
            <a:ext uri="{FF2B5EF4-FFF2-40B4-BE49-F238E27FC236}">
              <a16:creationId xmlns:a16="http://schemas.microsoft.com/office/drawing/2014/main" id="{C6395ED1-4DFC-48AF-94A4-CBD904B6C147}"/>
            </a:ext>
          </a:extLst>
        </xdr:cNvPr>
        <xdr:cNvSpPr txBox="1"/>
      </xdr:nvSpPr>
      <xdr:spPr>
        <a:xfrm>
          <a:off x="7626427" y="994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28139</xdr:rowOff>
    </xdr:from>
    <xdr:ext cx="469744" cy="259045"/>
    <xdr:sp macro="" textlink="">
      <xdr:nvSpPr>
        <xdr:cNvPr id="166" name="n_4mainValue【体育館・プール】&#10;一人当たり面積">
          <a:extLst>
            <a:ext uri="{FF2B5EF4-FFF2-40B4-BE49-F238E27FC236}">
              <a16:creationId xmlns:a16="http://schemas.microsoft.com/office/drawing/2014/main" id="{BA5C3FC7-9703-4B40-A770-07B0DEA72EE7}"/>
            </a:ext>
          </a:extLst>
        </xdr:cNvPr>
        <xdr:cNvSpPr txBox="1"/>
      </xdr:nvSpPr>
      <xdr:spPr>
        <a:xfrm>
          <a:off x="6737427" y="997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F632D984-51E6-4C0D-A7D8-07E59973B2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E59EEB3B-48B3-472E-84C3-02356009CE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93E51F65-57DD-4EE8-A4BD-D697E5B378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A2596B39-BFCB-49DE-81E6-FD1E820426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40C6712-664A-4912-8F8A-952298E0E9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C10FBA18-9980-4AE7-B926-0A1B009430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85D1E9CD-5BF0-4178-814C-1BB08FA2D2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9C40553E-940F-4143-81EC-D601573D85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14383706-7AC9-4A56-A5FC-1739B00D30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2B2AECE9-EC71-4563-8D7F-7243020D8A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7B66820E-1F05-430D-A06E-692FCB96290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B74A8066-CC51-4E15-A9EA-276241E2126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BE71786D-AEA7-4F96-BA87-6C160AE4726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75E90FC7-E48F-473D-9592-F1C60E23EC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6578FBF0-7723-46D7-A2DE-9E9F72B1588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57797BD7-5203-4C8C-BAF2-4B104F28CBF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557ACA62-8684-487E-B863-F73CC6626B3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73E40D8A-9882-4D57-AA6E-146E004199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1789850D-91B3-46E3-8C36-6FB8074AAED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9B906CF3-A335-4CC9-98DF-608D935FED4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76CFD506-85A0-48D8-AACA-FD991B9B3C4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EB213A0E-F542-4B2E-B6C0-0CFBAB6192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F56F5661-596A-441B-9EB2-1F924791FC3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498314A5-8130-42A5-895C-6A2CE4DCA8E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50A1FC50-0859-4370-9386-D0E30A8B4970}"/>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4E5365AD-965C-4E68-BC22-3AC0CBBA05D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7BE153E9-CC5A-4946-AB99-B4FA2FFF2AE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16C92A14-23ED-46D6-BC57-C2171D805B2E}"/>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a:extLst>
            <a:ext uri="{FF2B5EF4-FFF2-40B4-BE49-F238E27FC236}">
              <a16:creationId xmlns:a16="http://schemas.microsoft.com/office/drawing/2014/main" id="{19476921-35FF-4B5B-B4FA-8329634DB38D}"/>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71299E5C-B6F4-4DDF-81C9-511A1E06629C}"/>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a:extLst>
            <a:ext uri="{FF2B5EF4-FFF2-40B4-BE49-F238E27FC236}">
              <a16:creationId xmlns:a16="http://schemas.microsoft.com/office/drawing/2014/main" id="{57A3973C-2904-4CCB-A4BC-597729F86B64}"/>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a:extLst>
            <a:ext uri="{FF2B5EF4-FFF2-40B4-BE49-F238E27FC236}">
              <a16:creationId xmlns:a16="http://schemas.microsoft.com/office/drawing/2014/main" id="{C21BA77D-3CE8-4C2B-9347-56C62830198E}"/>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a:extLst>
            <a:ext uri="{FF2B5EF4-FFF2-40B4-BE49-F238E27FC236}">
              <a16:creationId xmlns:a16="http://schemas.microsoft.com/office/drawing/2014/main" id="{7FE32931-6ABB-4159-8E46-C40EE6DC4295}"/>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a:extLst>
            <a:ext uri="{FF2B5EF4-FFF2-40B4-BE49-F238E27FC236}">
              <a16:creationId xmlns:a16="http://schemas.microsoft.com/office/drawing/2014/main" id="{D15997D0-E290-4E2D-AC6F-85045FC13A87}"/>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a:extLst>
            <a:ext uri="{FF2B5EF4-FFF2-40B4-BE49-F238E27FC236}">
              <a16:creationId xmlns:a16="http://schemas.microsoft.com/office/drawing/2014/main" id="{4D07F26F-B50A-46B0-8ADC-71F02E8E8F28}"/>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78DDC62-47BB-4923-AC4B-4440B7D3A6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76189DE-A944-4C6A-9D60-484269FFD9A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1BDEEFD2-416E-4FE7-A0B8-9E04821180F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EADB5DF-144D-40F0-8711-7E01718D45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DECC258-FF3F-40EC-85F3-EBE14BD199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82550</xdr:rowOff>
    </xdr:from>
    <xdr:to>
      <xdr:col>24</xdr:col>
      <xdr:colOff>114300</xdr:colOff>
      <xdr:row>82</xdr:row>
      <xdr:rowOff>12700</xdr:rowOff>
    </xdr:to>
    <xdr:sp macro="" textlink="">
      <xdr:nvSpPr>
        <xdr:cNvPr id="207" name="楕円 206">
          <a:extLst>
            <a:ext uri="{FF2B5EF4-FFF2-40B4-BE49-F238E27FC236}">
              <a16:creationId xmlns:a16="http://schemas.microsoft.com/office/drawing/2014/main" id="{FB1EC29E-25CD-4BDB-A800-930CA02E0D39}"/>
            </a:ext>
          </a:extLst>
        </xdr:cNvPr>
        <xdr:cNvSpPr/>
      </xdr:nvSpPr>
      <xdr:spPr>
        <a:xfrm>
          <a:off x="4584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105427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73A5103-FE86-4CF5-81E3-C6B738422C30}"/>
            </a:ext>
          </a:extLst>
        </xdr:cNvPr>
        <xdr:cNvSpPr txBox="1"/>
      </xdr:nvSpPr>
      <xdr:spPr>
        <a:xfrm>
          <a:off x="4673600"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636</xdr:rowOff>
    </xdr:from>
    <xdr:to>
      <xdr:col>20</xdr:col>
      <xdr:colOff>38100</xdr:colOff>
      <xdr:row>81</xdr:row>
      <xdr:rowOff>102236</xdr:rowOff>
    </xdr:to>
    <xdr:sp macro="" textlink="">
      <xdr:nvSpPr>
        <xdr:cNvPr id="209" name="楕円 208">
          <a:extLst>
            <a:ext uri="{FF2B5EF4-FFF2-40B4-BE49-F238E27FC236}">
              <a16:creationId xmlns:a16="http://schemas.microsoft.com/office/drawing/2014/main" id="{1CE3865B-37EF-4AC0-BFCA-4DD910BE273D}"/>
            </a:ext>
          </a:extLst>
        </xdr:cNvPr>
        <xdr:cNvSpPr/>
      </xdr:nvSpPr>
      <xdr:spPr>
        <a:xfrm>
          <a:off x="3746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133350</xdr:rowOff>
    </xdr:to>
    <xdr:cxnSp macro="">
      <xdr:nvCxnSpPr>
        <xdr:cNvPr id="210" name="直線コネクタ 209">
          <a:extLst>
            <a:ext uri="{FF2B5EF4-FFF2-40B4-BE49-F238E27FC236}">
              <a16:creationId xmlns:a16="http://schemas.microsoft.com/office/drawing/2014/main" id="{A947BBA0-C294-4F5D-9501-103F1895B9BA}"/>
            </a:ext>
          </a:extLst>
        </xdr:cNvPr>
        <xdr:cNvCxnSpPr/>
      </xdr:nvCxnSpPr>
      <xdr:spPr>
        <a:xfrm>
          <a:off x="3797300" y="13938886"/>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34925</xdr:rowOff>
    </xdr:from>
    <xdr:to>
      <xdr:col>15</xdr:col>
      <xdr:colOff>101600</xdr:colOff>
      <xdr:row>81</xdr:row>
      <xdr:rowOff>136525</xdr:rowOff>
    </xdr:to>
    <xdr:sp macro="" textlink="">
      <xdr:nvSpPr>
        <xdr:cNvPr id="211" name="楕円 210">
          <a:extLst>
            <a:ext uri="{FF2B5EF4-FFF2-40B4-BE49-F238E27FC236}">
              <a16:creationId xmlns:a16="http://schemas.microsoft.com/office/drawing/2014/main" id="{EA6275F3-EFA4-469C-8E8C-751CBA4A374F}"/>
            </a:ext>
          </a:extLst>
        </xdr:cNvPr>
        <xdr:cNvSpPr/>
      </xdr:nvSpPr>
      <xdr:spPr>
        <a:xfrm>
          <a:off x="2857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51436</xdr:rowOff>
    </xdr:from>
    <xdr:to>
      <xdr:col>19</xdr:col>
      <xdr:colOff>177800</xdr:colOff>
      <xdr:row>81</xdr:row>
      <xdr:rowOff>85725</xdr:rowOff>
    </xdr:to>
    <xdr:cxnSp macro="">
      <xdr:nvCxnSpPr>
        <xdr:cNvPr id="212" name="直線コネクタ 211">
          <a:extLst>
            <a:ext uri="{FF2B5EF4-FFF2-40B4-BE49-F238E27FC236}">
              <a16:creationId xmlns:a16="http://schemas.microsoft.com/office/drawing/2014/main" id="{56317B54-8C29-472B-8767-1835BCE6FB10}"/>
            </a:ext>
          </a:extLst>
        </xdr:cNvPr>
        <xdr:cNvCxnSpPr/>
      </xdr:nvCxnSpPr>
      <xdr:spPr>
        <a:xfrm flipV="1">
          <a:off x="2908300" y="13938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164464</xdr:rowOff>
    </xdr:from>
    <xdr:to>
      <xdr:col>10</xdr:col>
      <xdr:colOff>165100</xdr:colOff>
      <xdr:row>81</xdr:row>
      <xdr:rowOff>94614</xdr:rowOff>
    </xdr:to>
    <xdr:sp macro="" textlink="">
      <xdr:nvSpPr>
        <xdr:cNvPr id="213" name="楕円 212">
          <a:extLst>
            <a:ext uri="{FF2B5EF4-FFF2-40B4-BE49-F238E27FC236}">
              <a16:creationId xmlns:a16="http://schemas.microsoft.com/office/drawing/2014/main" id="{504EF564-6421-47B3-8074-F6FAA2F30535}"/>
            </a:ext>
          </a:extLst>
        </xdr:cNvPr>
        <xdr:cNvSpPr/>
      </xdr:nvSpPr>
      <xdr:spPr>
        <a:xfrm>
          <a:off x="1968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43814</xdr:rowOff>
    </xdr:from>
    <xdr:to>
      <xdr:col>15</xdr:col>
      <xdr:colOff>50800</xdr:colOff>
      <xdr:row>81</xdr:row>
      <xdr:rowOff>85725</xdr:rowOff>
    </xdr:to>
    <xdr:cxnSp macro="">
      <xdr:nvCxnSpPr>
        <xdr:cNvPr id="214" name="直線コネクタ 213">
          <a:extLst>
            <a:ext uri="{FF2B5EF4-FFF2-40B4-BE49-F238E27FC236}">
              <a16:creationId xmlns:a16="http://schemas.microsoft.com/office/drawing/2014/main" id="{150B86AC-F177-4802-97B8-7DF9F9C4EE90}"/>
            </a:ext>
          </a:extLst>
        </xdr:cNvPr>
        <xdr:cNvCxnSpPr/>
      </xdr:nvCxnSpPr>
      <xdr:spPr>
        <a:xfrm>
          <a:off x="2019300" y="139312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122555</xdr:rowOff>
    </xdr:from>
    <xdr:to>
      <xdr:col>6</xdr:col>
      <xdr:colOff>38100</xdr:colOff>
      <xdr:row>81</xdr:row>
      <xdr:rowOff>52705</xdr:rowOff>
    </xdr:to>
    <xdr:sp macro="" textlink="">
      <xdr:nvSpPr>
        <xdr:cNvPr id="215" name="楕円 214">
          <a:extLst>
            <a:ext uri="{FF2B5EF4-FFF2-40B4-BE49-F238E27FC236}">
              <a16:creationId xmlns:a16="http://schemas.microsoft.com/office/drawing/2014/main" id="{BCB4AB5D-F07F-4B47-81FB-840405AF8A79}"/>
            </a:ext>
          </a:extLst>
        </xdr:cNvPr>
        <xdr:cNvSpPr/>
      </xdr:nvSpPr>
      <xdr:spPr>
        <a:xfrm>
          <a:off x="1079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xdr:rowOff>
    </xdr:from>
    <xdr:to>
      <xdr:col>10</xdr:col>
      <xdr:colOff>114300</xdr:colOff>
      <xdr:row>81</xdr:row>
      <xdr:rowOff>43814</xdr:rowOff>
    </xdr:to>
    <xdr:cxnSp macro="">
      <xdr:nvCxnSpPr>
        <xdr:cNvPr id="216" name="直線コネクタ 215">
          <a:extLst>
            <a:ext uri="{FF2B5EF4-FFF2-40B4-BE49-F238E27FC236}">
              <a16:creationId xmlns:a16="http://schemas.microsoft.com/office/drawing/2014/main" id="{CBC7B918-FB8C-4B91-AD68-ABA8C48A0564}"/>
            </a:ext>
          </a:extLst>
        </xdr:cNvPr>
        <xdr:cNvCxnSpPr/>
      </xdr:nvCxnSpPr>
      <xdr:spPr>
        <a:xfrm>
          <a:off x="1130300" y="1388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17" name="n_1aveValue【福祉施設】&#10;有形固定資産減価償却率">
          <a:extLst>
            <a:ext uri="{FF2B5EF4-FFF2-40B4-BE49-F238E27FC236}">
              <a16:creationId xmlns:a16="http://schemas.microsoft.com/office/drawing/2014/main" id="{87648A4D-2FC2-42B6-8E50-FEB3E5172E53}"/>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8" name="n_2aveValue【福祉施設】&#10;有形固定資産減価償却率">
          <a:extLst>
            <a:ext uri="{FF2B5EF4-FFF2-40B4-BE49-F238E27FC236}">
              <a16:creationId xmlns:a16="http://schemas.microsoft.com/office/drawing/2014/main" id="{6CF8E110-387C-438D-8EEA-6C15109288A1}"/>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219" name="n_3aveValue【福祉施設】&#10;有形固定資産減価償却率">
          <a:extLst>
            <a:ext uri="{FF2B5EF4-FFF2-40B4-BE49-F238E27FC236}">
              <a16:creationId xmlns:a16="http://schemas.microsoft.com/office/drawing/2014/main" id="{BBCD25B5-4A13-42F7-BE95-8536A76CDDB3}"/>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220" name="n_4aveValue【福祉施設】&#10;有形固定資産減価償却率">
          <a:extLst>
            <a:ext uri="{FF2B5EF4-FFF2-40B4-BE49-F238E27FC236}">
              <a16:creationId xmlns:a16="http://schemas.microsoft.com/office/drawing/2014/main" id="{E3868984-5873-4E5D-AE5A-20A01DDC86BD}"/>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118763</xdr:rowOff>
    </xdr:from>
    <xdr:ext cx="405111" cy="259045"/>
    <xdr:sp macro="" textlink="">
      <xdr:nvSpPr>
        <xdr:cNvPr id="221" name="n_1mainValue【福祉施設】&#10;有形固定資産減価償却率">
          <a:extLst>
            <a:ext uri="{FF2B5EF4-FFF2-40B4-BE49-F238E27FC236}">
              <a16:creationId xmlns:a16="http://schemas.microsoft.com/office/drawing/2014/main" id="{C62029EE-2979-4E0A-A05B-3EB8E1C5867B}"/>
            </a:ext>
          </a:extLst>
        </xdr:cNvPr>
        <xdr:cNvSpPr txBox="1"/>
      </xdr:nvSpPr>
      <xdr:spPr>
        <a:xfrm>
          <a:off x="3582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222" name="n_2mainValue【福祉施設】&#10;有形固定資産減価償却率">
          <a:extLst>
            <a:ext uri="{FF2B5EF4-FFF2-40B4-BE49-F238E27FC236}">
              <a16:creationId xmlns:a16="http://schemas.microsoft.com/office/drawing/2014/main" id="{BD4ADFF6-ACD0-4D12-86DF-8E0C87F42F4A}"/>
            </a:ext>
          </a:extLst>
        </xdr:cNvPr>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111141</xdr:rowOff>
    </xdr:from>
    <xdr:ext cx="405111" cy="259045"/>
    <xdr:sp macro="" textlink="">
      <xdr:nvSpPr>
        <xdr:cNvPr id="223" name="n_3mainValue【福祉施設】&#10;有形固定資産減価償却率">
          <a:extLst>
            <a:ext uri="{FF2B5EF4-FFF2-40B4-BE49-F238E27FC236}">
              <a16:creationId xmlns:a16="http://schemas.microsoft.com/office/drawing/2014/main" id="{C7CBF5DB-6C5A-4F07-8DBD-3848F9CCC6C2}"/>
            </a:ext>
          </a:extLst>
        </xdr:cNvPr>
        <xdr:cNvSpPr txBox="1"/>
      </xdr:nvSpPr>
      <xdr:spPr>
        <a:xfrm>
          <a:off x="1816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24" name="n_4mainValue【福祉施設】&#10;有形固定資産減価償却率">
          <a:extLst>
            <a:ext uri="{FF2B5EF4-FFF2-40B4-BE49-F238E27FC236}">
              <a16:creationId xmlns:a16="http://schemas.microsoft.com/office/drawing/2014/main" id="{8ACC3284-BACD-40F5-BC9C-0B565C6C1703}"/>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9E0220F9-D8AA-4F4E-B4EB-7B34B9337A6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17517D7B-5F3D-4042-9D27-F8528C29DC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D23D1D76-27D4-44CC-BBAC-E845DBA5D7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487069EE-9236-4FC9-A072-5B83286242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E839A58C-AA74-480F-B0C2-7F36E05E7E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4DEF8CA9-E562-41E2-8019-BAA3D2FF65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C70B396F-2BC9-47AB-ABBD-71B1038090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BDEACC7E-5FE5-4916-85A7-BB0080AD49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38ED3A2F-019F-4D25-9F21-1069168C06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E6A398A0-BB61-4F25-BF0B-8E8E728923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a:extLst>
            <a:ext uri="{FF2B5EF4-FFF2-40B4-BE49-F238E27FC236}">
              <a16:creationId xmlns:a16="http://schemas.microsoft.com/office/drawing/2014/main" id="{CA75F27B-AA4B-47F5-8B14-A76DC3C5A3E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a:extLst>
            <a:ext uri="{FF2B5EF4-FFF2-40B4-BE49-F238E27FC236}">
              <a16:creationId xmlns:a16="http://schemas.microsoft.com/office/drawing/2014/main" id="{918CF117-9C88-44A4-A3EB-2C6652ABC28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a:extLst>
            <a:ext uri="{FF2B5EF4-FFF2-40B4-BE49-F238E27FC236}">
              <a16:creationId xmlns:a16="http://schemas.microsoft.com/office/drawing/2014/main" id="{4A64009B-A839-4ED8-83FB-FB8E129E68C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a:extLst>
            <a:ext uri="{FF2B5EF4-FFF2-40B4-BE49-F238E27FC236}">
              <a16:creationId xmlns:a16="http://schemas.microsoft.com/office/drawing/2014/main" id="{142AF13A-4F6F-43E7-AFD8-748011FA6A5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a:extLst>
            <a:ext uri="{FF2B5EF4-FFF2-40B4-BE49-F238E27FC236}">
              <a16:creationId xmlns:a16="http://schemas.microsoft.com/office/drawing/2014/main" id="{AF240F74-B9BE-4DD5-8A71-BC8007F7877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a:extLst>
            <a:ext uri="{FF2B5EF4-FFF2-40B4-BE49-F238E27FC236}">
              <a16:creationId xmlns:a16="http://schemas.microsoft.com/office/drawing/2014/main" id="{B8DB9D86-1B40-489B-BBCC-3091C47C61F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a:extLst>
            <a:ext uri="{FF2B5EF4-FFF2-40B4-BE49-F238E27FC236}">
              <a16:creationId xmlns:a16="http://schemas.microsoft.com/office/drawing/2014/main" id="{16D81183-AA56-41D0-BF34-0480FF4FAF2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a:extLst>
            <a:ext uri="{FF2B5EF4-FFF2-40B4-BE49-F238E27FC236}">
              <a16:creationId xmlns:a16="http://schemas.microsoft.com/office/drawing/2014/main" id="{624FB0BD-F580-497A-9CCB-AB104462727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a:extLst>
            <a:ext uri="{FF2B5EF4-FFF2-40B4-BE49-F238E27FC236}">
              <a16:creationId xmlns:a16="http://schemas.microsoft.com/office/drawing/2014/main" id="{97966953-37E3-4837-ABA4-6010EECDF43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a:extLst>
            <a:ext uri="{FF2B5EF4-FFF2-40B4-BE49-F238E27FC236}">
              <a16:creationId xmlns:a16="http://schemas.microsoft.com/office/drawing/2014/main" id="{354176CF-E6A0-4207-B925-E259E31522E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a:extLst>
            <a:ext uri="{FF2B5EF4-FFF2-40B4-BE49-F238E27FC236}">
              <a16:creationId xmlns:a16="http://schemas.microsoft.com/office/drawing/2014/main" id="{6A692EF1-5BB9-40C5-B19D-AD0ECA165F1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FD8BEFC7-20B6-4A05-BCEC-23D15DA6D66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a:extLst>
            <a:ext uri="{FF2B5EF4-FFF2-40B4-BE49-F238E27FC236}">
              <a16:creationId xmlns:a16="http://schemas.microsoft.com/office/drawing/2014/main" id="{339CE603-84C4-47D2-98F0-143E05B3FC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A1F1C45-05D8-458C-BC59-44E93A4FF8C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a:extLst>
            <a:ext uri="{FF2B5EF4-FFF2-40B4-BE49-F238E27FC236}">
              <a16:creationId xmlns:a16="http://schemas.microsoft.com/office/drawing/2014/main" id="{2DA5C2A2-1D50-4A39-9080-6CFD44C298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a:extLst>
            <a:ext uri="{FF2B5EF4-FFF2-40B4-BE49-F238E27FC236}">
              <a16:creationId xmlns:a16="http://schemas.microsoft.com/office/drawing/2014/main" id="{D4299B49-80D2-4D7B-A29A-90A269001AB6}"/>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a:extLst>
            <a:ext uri="{FF2B5EF4-FFF2-40B4-BE49-F238E27FC236}">
              <a16:creationId xmlns:a16="http://schemas.microsoft.com/office/drawing/2014/main" id="{CE405ABC-D7A9-4620-82E3-349A6E43E10A}"/>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a:extLst>
            <a:ext uri="{FF2B5EF4-FFF2-40B4-BE49-F238E27FC236}">
              <a16:creationId xmlns:a16="http://schemas.microsoft.com/office/drawing/2014/main" id="{D371EBEE-B09B-4DAD-8873-EE03F603FE62}"/>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a:extLst>
            <a:ext uri="{FF2B5EF4-FFF2-40B4-BE49-F238E27FC236}">
              <a16:creationId xmlns:a16="http://schemas.microsoft.com/office/drawing/2014/main" id="{83DE51A0-B075-4781-8207-8EFD8DAD857E}"/>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a:extLst>
            <a:ext uri="{FF2B5EF4-FFF2-40B4-BE49-F238E27FC236}">
              <a16:creationId xmlns:a16="http://schemas.microsoft.com/office/drawing/2014/main" id="{385BA523-2EAF-4AE5-9B3D-953DD824561C}"/>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55" name="【福祉施設】&#10;一人当たり面積平均値テキスト">
          <a:extLst>
            <a:ext uri="{FF2B5EF4-FFF2-40B4-BE49-F238E27FC236}">
              <a16:creationId xmlns:a16="http://schemas.microsoft.com/office/drawing/2014/main" id="{1DD8CD17-B3FB-4739-B066-CE74273C89FB}"/>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a:extLst>
            <a:ext uri="{FF2B5EF4-FFF2-40B4-BE49-F238E27FC236}">
              <a16:creationId xmlns:a16="http://schemas.microsoft.com/office/drawing/2014/main" id="{058C2297-721C-4D47-BF39-ACA5CA0625D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a:extLst>
            <a:ext uri="{FF2B5EF4-FFF2-40B4-BE49-F238E27FC236}">
              <a16:creationId xmlns:a16="http://schemas.microsoft.com/office/drawing/2014/main" id="{4650B159-A9A2-4055-BE63-557DF24BE30C}"/>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a:extLst>
            <a:ext uri="{FF2B5EF4-FFF2-40B4-BE49-F238E27FC236}">
              <a16:creationId xmlns:a16="http://schemas.microsoft.com/office/drawing/2014/main" id="{99AC41A6-9DC4-405E-8F31-5DAFF51C969C}"/>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a:extLst>
            <a:ext uri="{FF2B5EF4-FFF2-40B4-BE49-F238E27FC236}">
              <a16:creationId xmlns:a16="http://schemas.microsoft.com/office/drawing/2014/main" id="{551AC2B3-2EF5-4427-ABD2-6430BC2AA925}"/>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a:extLst>
            <a:ext uri="{FF2B5EF4-FFF2-40B4-BE49-F238E27FC236}">
              <a16:creationId xmlns:a16="http://schemas.microsoft.com/office/drawing/2014/main" id="{52F842A0-B4ED-445C-9EFE-90B4FE39E477}"/>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AB7B0656-5F60-4870-9373-8A48434FE37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A4D9F19C-02B1-4C58-B177-4CD2A41A2AE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3B157EA-BA38-4864-8708-2AB7216C66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7F0F709-FB1C-4702-A0DC-2413D286E2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4EEAC5B-099E-44ED-8E3E-BDB436BE35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17236</xdr:rowOff>
    </xdr:from>
    <xdr:to>
      <xdr:col>55</xdr:col>
      <xdr:colOff>50800</xdr:colOff>
      <xdr:row>81</xdr:row>
      <xdr:rowOff>118836</xdr:rowOff>
    </xdr:to>
    <xdr:sp macro="" textlink="">
      <xdr:nvSpPr>
        <xdr:cNvPr id="266" name="楕円 265">
          <a:extLst>
            <a:ext uri="{FF2B5EF4-FFF2-40B4-BE49-F238E27FC236}">
              <a16:creationId xmlns:a16="http://schemas.microsoft.com/office/drawing/2014/main" id="{406FCE62-BC49-4EC3-B2FD-83DE849CB8F2}"/>
            </a:ext>
          </a:extLst>
        </xdr:cNvPr>
        <xdr:cNvSpPr/>
      </xdr:nvSpPr>
      <xdr:spPr>
        <a:xfrm>
          <a:off x="10426700" y="139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40113</xdr:rowOff>
    </xdr:from>
    <xdr:ext cx="469744" cy="259045"/>
    <xdr:sp macro="" textlink="">
      <xdr:nvSpPr>
        <xdr:cNvPr id="267" name="【福祉施設】&#10;一人当たり面積該当値テキスト">
          <a:extLst>
            <a:ext uri="{FF2B5EF4-FFF2-40B4-BE49-F238E27FC236}">
              <a16:creationId xmlns:a16="http://schemas.microsoft.com/office/drawing/2014/main" id="{88166853-2EAD-4AE6-B519-A6415AFC7422}"/>
            </a:ext>
          </a:extLst>
        </xdr:cNvPr>
        <xdr:cNvSpPr txBox="1"/>
      </xdr:nvSpPr>
      <xdr:spPr>
        <a:xfrm>
          <a:off x="10515600"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154395</xdr:rowOff>
    </xdr:from>
    <xdr:to>
      <xdr:col>50</xdr:col>
      <xdr:colOff>165100</xdr:colOff>
      <xdr:row>82</xdr:row>
      <xdr:rowOff>84545</xdr:rowOff>
    </xdr:to>
    <xdr:sp macro="" textlink="">
      <xdr:nvSpPr>
        <xdr:cNvPr id="268" name="楕円 267">
          <a:extLst>
            <a:ext uri="{FF2B5EF4-FFF2-40B4-BE49-F238E27FC236}">
              <a16:creationId xmlns:a16="http://schemas.microsoft.com/office/drawing/2014/main" id="{9B73BD3C-D37B-4C42-B180-BC4928DC6A8A}"/>
            </a:ext>
          </a:extLst>
        </xdr:cNvPr>
        <xdr:cNvSpPr/>
      </xdr:nvSpPr>
      <xdr:spPr>
        <a:xfrm>
          <a:off x="9588500" y="140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68036</xdr:rowOff>
    </xdr:from>
    <xdr:to>
      <xdr:col>55</xdr:col>
      <xdr:colOff>0</xdr:colOff>
      <xdr:row>82</xdr:row>
      <xdr:rowOff>33745</xdr:rowOff>
    </xdr:to>
    <xdr:cxnSp macro="">
      <xdr:nvCxnSpPr>
        <xdr:cNvPr id="269" name="直線コネクタ 268">
          <a:extLst>
            <a:ext uri="{FF2B5EF4-FFF2-40B4-BE49-F238E27FC236}">
              <a16:creationId xmlns:a16="http://schemas.microsoft.com/office/drawing/2014/main" id="{1E102251-FDE6-42B7-AD9F-12BA2ED1FD8A}"/>
            </a:ext>
          </a:extLst>
        </xdr:cNvPr>
        <xdr:cNvCxnSpPr/>
      </xdr:nvCxnSpPr>
      <xdr:spPr>
        <a:xfrm flipV="1">
          <a:off x="9639300" y="1395548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134257</xdr:rowOff>
    </xdr:from>
    <xdr:to>
      <xdr:col>46</xdr:col>
      <xdr:colOff>38100</xdr:colOff>
      <xdr:row>83</xdr:row>
      <xdr:rowOff>64407</xdr:rowOff>
    </xdr:to>
    <xdr:sp macro="" textlink="">
      <xdr:nvSpPr>
        <xdr:cNvPr id="270" name="楕円 269">
          <a:extLst>
            <a:ext uri="{FF2B5EF4-FFF2-40B4-BE49-F238E27FC236}">
              <a16:creationId xmlns:a16="http://schemas.microsoft.com/office/drawing/2014/main" id="{D19E66D8-3F14-4CC4-9483-4C4C1A69493E}"/>
            </a:ext>
          </a:extLst>
        </xdr:cNvPr>
        <xdr:cNvSpPr/>
      </xdr:nvSpPr>
      <xdr:spPr>
        <a:xfrm>
          <a:off x="8699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33745</xdr:rowOff>
    </xdr:from>
    <xdr:to>
      <xdr:col>50</xdr:col>
      <xdr:colOff>114300</xdr:colOff>
      <xdr:row>83</xdr:row>
      <xdr:rowOff>13607</xdr:rowOff>
    </xdr:to>
    <xdr:cxnSp macro="">
      <xdr:nvCxnSpPr>
        <xdr:cNvPr id="271" name="直線コネクタ 270">
          <a:extLst>
            <a:ext uri="{FF2B5EF4-FFF2-40B4-BE49-F238E27FC236}">
              <a16:creationId xmlns:a16="http://schemas.microsoft.com/office/drawing/2014/main" id="{273B67E2-EFF2-4CE0-A618-7828B99B37D7}"/>
            </a:ext>
          </a:extLst>
        </xdr:cNvPr>
        <xdr:cNvCxnSpPr/>
      </xdr:nvCxnSpPr>
      <xdr:spPr>
        <a:xfrm flipV="1">
          <a:off x="8750300" y="14092645"/>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156029</xdr:rowOff>
    </xdr:from>
    <xdr:to>
      <xdr:col>41</xdr:col>
      <xdr:colOff>101600</xdr:colOff>
      <xdr:row>83</xdr:row>
      <xdr:rowOff>86179</xdr:rowOff>
    </xdr:to>
    <xdr:sp macro="" textlink="">
      <xdr:nvSpPr>
        <xdr:cNvPr id="272" name="楕円 271">
          <a:extLst>
            <a:ext uri="{FF2B5EF4-FFF2-40B4-BE49-F238E27FC236}">
              <a16:creationId xmlns:a16="http://schemas.microsoft.com/office/drawing/2014/main" id="{DC5137AB-38B1-4D08-9D78-FE187A35C309}"/>
            </a:ext>
          </a:extLst>
        </xdr:cNvPr>
        <xdr:cNvSpPr/>
      </xdr:nvSpPr>
      <xdr:spPr>
        <a:xfrm>
          <a:off x="7810500" y="142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13607</xdr:rowOff>
    </xdr:from>
    <xdr:to>
      <xdr:col>45</xdr:col>
      <xdr:colOff>177800</xdr:colOff>
      <xdr:row>83</xdr:row>
      <xdr:rowOff>35379</xdr:rowOff>
    </xdr:to>
    <xdr:cxnSp macro="">
      <xdr:nvCxnSpPr>
        <xdr:cNvPr id="273" name="直線コネクタ 272">
          <a:extLst>
            <a:ext uri="{FF2B5EF4-FFF2-40B4-BE49-F238E27FC236}">
              <a16:creationId xmlns:a16="http://schemas.microsoft.com/office/drawing/2014/main" id="{9CD3C371-547B-4B3B-B863-982E50ABB1A8}"/>
            </a:ext>
          </a:extLst>
        </xdr:cNvPr>
        <xdr:cNvCxnSpPr/>
      </xdr:nvCxnSpPr>
      <xdr:spPr>
        <a:xfrm flipV="1">
          <a:off x="7861300" y="142439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4173</xdr:rowOff>
    </xdr:from>
    <xdr:to>
      <xdr:col>36</xdr:col>
      <xdr:colOff>165100</xdr:colOff>
      <xdr:row>83</xdr:row>
      <xdr:rowOff>105773</xdr:rowOff>
    </xdr:to>
    <xdr:sp macro="" textlink="">
      <xdr:nvSpPr>
        <xdr:cNvPr id="274" name="楕円 273">
          <a:extLst>
            <a:ext uri="{FF2B5EF4-FFF2-40B4-BE49-F238E27FC236}">
              <a16:creationId xmlns:a16="http://schemas.microsoft.com/office/drawing/2014/main" id="{ACB1A3D1-34D6-41A8-9A04-E1881635CAA5}"/>
            </a:ext>
          </a:extLst>
        </xdr:cNvPr>
        <xdr:cNvSpPr/>
      </xdr:nvSpPr>
      <xdr:spPr>
        <a:xfrm>
          <a:off x="6921500" y="142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35379</xdr:rowOff>
    </xdr:from>
    <xdr:to>
      <xdr:col>41</xdr:col>
      <xdr:colOff>50800</xdr:colOff>
      <xdr:row>83</xdr:row>
      <xdr:rowOff>54973</xdr:rowOff>
    </xdr:to>
    <xdr:cxnSp macro="">
      <xdr:nvCxnSpPr>
        <xdr:cNvPr id="275" name="直線コネクタ 274">
          <a:extLst>
            <a:ext uri="{FF2B5EF4-FFF2-40B4-BE49-F238E27FC236}">
              <a16:creationId xmlns:a16="http://schemas.microsoft.com/office/drawing/2014/main" id="{835E9DDA-33F9-422A-8F2C-C62AFFA65B70}"/>
            </a:ext>
          </a:extLst>
        </xdr:cNvPr>
        <xdr:cNvCxnSpPr/>
      </xdr:nvCxnSpPr>
      <xdr:spPr>
        <a:xfrm flipV="1">
          <a:off x="6972300" y="142657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85470</xdr:rowOff>
    </xdr:from>
    <xdr:ext cx="469744" cy="259045"/>
    <xdr:sp macro="" textlink="">
      <xdr:nvSpPr>
        <xdr:cNvPr id="276" name="n_1aveValue【福祉施設】&#10;一人当たり面積">
          <a:extLst>
            <a:ext uri="{FF2B5EF4-FFF2-40B4-BE49-F238E27FC236}">
              <a16:creationId xmlns:a16="http://schemas.microsoft.com/office/drawing/2014/main" id="{23728B5A-2338-4D60-A12B-DCE8B6969536}"/>
            </a:ext>
          </a:extLst>
        </xdr:cNvPr>
        <xdr:cNvSpPr txBox="1"/>
      </xdr:nvSpPr>
      <xdr:spPr>
        <a:xfrm>
          <a:off x="93917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277" name="n_2aveValue【福祉施設】&#10;一人当たり面積">
          <a:extLst>
            <a:ext uri="{FF2B5EF4-FFF2-40B4-BE49-F238E27FC236}">
              <a16:creationId xmlns:a16="http://schemas.microsoft.com/office/drawing/2014/main" id="{97FB73FF-4C9E-48E8-832C-647D666493C6}"/>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278" name="n_3aveValue【福祉施設】&#10;一人当たり面積">
          <a:extLst>
            <a:ext uri="{FF2B5EF4-FFF2-40B4-BE49-F238E27FC236}">
              <a16:creationId xmlns:a16="http://schemas.microsoft.com/office/drawing/2014/main" id="{1F9A02DF-3C2A-4CE1-B353-F1E90323A5F9}"/>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279" name="n_4aveValue【福祉施設】&#10;一人当たり面積">
          <a:extLst>
            <a:ext uri="{FF2B5EF4-FFF2-40B4-BE49-F238E27FC236}">
              <a16:creationId xmlns:a16="http://schemas.microsoft.com/office/drawing/2014/main" id="{B1B88E15-AB96-44C1-91A2-15DA4B6B3D30}"/>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101072</xdr:rowOff>
    </xdr:from>
    <xdr:ext cx="469744" cy="259045"/>
    <xdr:sp macro="" textlink="">
      <xdr:nvSpPr>
        <xdr:cNvPr id="280" name="n_1mainValue【福祉施設】&#10;一人当たり面積">
          <a:extLst>
            <a:ext uri="{FF2B5EF4-FFF2-40B4-BE49-F238E27FC236}">
              <a16:creationId xmlns:a16="http://schemas.microsoft.com/office/drawing/2014/main" id="{9C831DFF-3AE0-4924-8004-68E5D750BB31}"/>
            </a:ext>
          </a:extLst>
        </xdr:cNvPr>
        <xdr:cNvSpPr txBox="1"/>
      </xdr:nvSpPr>
      <xdr:spPr>
        <a:xfrm>
          <a:off x="9391727" y="138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80934</xdr:rowOff>
    </xdr:from>
    <xdr:ext cx="469744" cy="259045"/>
    <xdr:sp macro="" textlink="">
      <xdr:nvSpPr>
        <xdr:cNvPr id="281" name="n_2mainValue【福祉施設】&#10;一人当たり面積">
          <a:extLst>
            <a:ext uri="{FF2B5EF4-FFF2-40B4-BE49-F238E27FC236}">
              <a16:creationId xmlns:a16="http://schemas.microsoft.com/office/drawing/2014/main" id="{647469EC-02F9-40DF-8346-60AE9F682F72}"/>
            </a:ext>
          </a:extLst>
        </xdr:cNvPr>
        <xdr:cNvSpPr txBox="1"/>
      </xdr:nvSpPr>
      <xdr:spPr>
        <a:xfrm>
          <a:off x="8515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102706</xdr:rowOff>
    </xdr:from>
    <xdr:ext cx="469744" cy="259045"/>
    <xdr:sp macro="" textlink="">
      <xdr:nvSpPr>
        <xdr:cNvPr id="282" name="n_3mainValue【福祉施設】&#10;一人当たり面積">
          <a:extLst>
            <a:ext uri="{FF2B5EF4-FFF2-40B4-BE49-F238E27FC236}">
              <a16:creationId xmlns:a16="http://schemas.microsoft.com/office/drawing/2014/main" id="{7F98267A-CCED-4326-A1BB-C1128DEDCEAB}"/>
            </a:ext>
          </a:extLst>
        </xdr:cNvPr>
        <xdr:cNvSpPr txBox="1"/>
      </xdr:nvSpPr>
      <xdr:spPr>
        <a:xfrm>
          <a:off x="7626427" y="1399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122300</xdr:rowOff>
    </xdr:from>
    <xdr:ext cx="469744" cy="259045"/>
    <xdr:sp macro="" textlink="">
      <xdr:nvSpPr>
        <xdr:cNvPr id="283" name="n_4mainValue【福祉施設】&#10;一人当たり面積">
          <a:extLst>
            <a:ext uri="{FF2B5EF4-FFF2-40B4-BE49-F238E27FC236}">
              <a16:creationId xmlns:a16="http://schemas.microsoft.com/office/drawing/2014/main" id="{029BC770-ED1C-4094-8697-29AF51C011BE}"/>
            </a:ext>
          </a:extLst>
        </xdr:cNvPr>
        <xdr:cNvSpPr txBox="1"/>
      </xdr:nvSpPr>
      <xdr:spPr>
        <a:xfrm>
          <a:off x="6737427" y="1400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BE4E4F39-C6E9-49CF-AE2F-FFD024ECBA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28485B70-93E9-4DF8-BFD7-407655FD23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B16C741F-7AFD-4C50-A416-6F0F438385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1C177512-81F5-4E32-9F4D-2FCAA99F7B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162B6297-98DD-484A-899B-C00DF9A1FF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CDCD6E97-F165-4974-8C50-F851C8F398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71B31A0D-909A-40E3-A859-653613B24A7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3142922B-AD46-4A52-AC49-C8C5370A3E1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0A75C7B0-19D2-4AC9-AEC7-1A31164E4A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0F66EFCF-CC2D-4829-9358-DD2AF283F24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ED94F69F-F8C0-461E-B84C-179EFA8B44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3068DA67-B2D1-4EC9-91C0-36C9C02D141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27FB1059-44C5-4A35-BC66-B26FFBFDD6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8D95FCCF-4BB4-42BE-BC0B-A94C6D0EDD2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D2E7C591-035A-4E70-B65C-69458557A3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9D388189-0DEF-4F30-93BA-C1F0DAD749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BDA436F2-508C-421A-B998-946F3EE0288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C85FFBFC-8C95-41DD-9E98-4C3C6BAF7E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40A62CE7-0800-4ABE-9523-DF5A4AC4A2C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7769AE95-FB01-4A26-B1C8-92A9D62D1F9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43DD15FB-B032-46BC-96AE-D26FF0F0C3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C160925F-1481-4C6B-AB30-C08FC89B55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A1BF1A67-1C20-4F13-B440-9F15DCB4E5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8912FFA3-E12F-4A76-971E-64EA554E16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82557C91-AB30-462B-A6B4-84708AF4891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91A9B101-1D3F-4512-B627-6F525A90DF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C8E5EED3-A003-4464-BAE8-BF7084E7A8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2E19D166-AD72-4603-BBDD-893F8220B65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92536E59-FC05-42CA-B0C8-DD216C58A80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87448A50-908D-4636-ABA8-EF4B666B728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3E247A42-2478-4DA5-A4E2-753677E6EDC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666CA8BE-A077-4889-B05A-8892502E7D5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D3A2CA61-18B8-4094-A809-B393CC04EB9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202F9F84-7452-4458-AD64-1D39A7A393E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A38455A7-2290-4FCA-ACA0-BAAA72AA9EE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1C143651-46B7-4937-ABDA-CDF2BFFD4B9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6DC60A60-BC3C-4F77-B5D7-25AC0636253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776E96E3-FB4D-4CEB-A99B-4A6E21125A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7B048B67-58EF-4F29-A06C-A06D93778B4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a:extLst>
            <a:ext uri="{FF2B5EF4-FFF2-40B4-BE49-F238E27FC236}">
              <a16:creationId xmlns:a16="http://schemas.microsoft.com/office/drawing/2014/main" id="{573D6111-A168-45DD-B961-AA95B1FFF9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FC110BB1-B46A-4390-BC67-50174254E5E5}"/>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a:extLst>
            <a:ext uri="{FF2B5EF4-FFF2-40B4-BE49-F238E27FC236}">
              <a16:creationId xmlns:a16="http://schemas.microsoft.com/office/drawing/2014/main" id="{38A155BA-2B7F-44E8-A8E0-B774E9101F86}"/>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45B2CC21-2220-4054-B879-C941B81E5BE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a:extLst>
            <a:ext uri="{FF2B5EF4-FFF2-40B4-BE49-F238E27FC236}">
              <a16:creationId xmlns:a16="http://schemas.microsoft.com/office/drawing/2014/main" id="{3AED1A19-91F5-491B-B0D9-59CEDEFBD063}"/>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a:extLst>
            <a:ext uri="{FF2B5EF4-FFF2-40B4-BE49-F238E27FC236}">
              <a16:creationId xmlns:a16="http://schemas.microsoft.com/office/drawing/2014/main" id="{07F2A300-8857-4D65-8E4A-FF7D7FC69535}"/>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329" name="【一般廃棄物処理施設】&#10;有形固定資産減価償却率平均値テキスト">
          <a:extLst>
            <a:ext uri="{FF2B5EF4-FFF2-40B4-BE49-F238E27FC236}">
              <a16:creationId xmlns:a16="http://schemas.microsoft.com/office/drawing/2014/main" id="{CD1B7896-2B57-433C-93A1-4E5CC7112564}"/>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a:extLst>
            <a:ext uri="{FF2B5EF4-FFF2-40B4-BE49-F238E27FC236}">
              <a16:creationId xmlns:a16="http://schemas.microsoft.com/office/drawing/2014/main" id="{D4287C6C-A77E-4B53-9F9C-77249A680134}"/>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a:extLst>
            <a:ext uri="{FF2B5EF4-FFF2-40B4-BE49-F238E27FC236}">
              <a16:creationId xmlns:a16="http://schemas.microsoft.com/office/drawing/2014/main" id="{96E8D86B-1D08-4D2B-A3DB-DBEBE89C3332}"/>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a:extLst>
            <a:ext uri="{FF2B5EF4-FFF2-40B4-BE49-F238E27FC236}">
              <a16:creationId xmlns:a16="http://schemas.microsoft.com/office/drawing/2014/main" id="{50B240AF-6061-4307-9329-108AA5BD822E}"/>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a:extLst>
            <a:ext uri="{FF2B5EF4-FFF2-40B4-BE49-F238E27FC236}">
              <a16:creationId xmlns:a16="http://schemas.microsoft.com/office/drawing/2014/main" id="{DB184409-1FC2-4971-8BF4-0C01E5D01179}"/>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a:extLst>
            <a:ext uri="{FF2B5EF4-FFF2-40B4-BE49-F238E27FC236}">
              <a16:creationId xmlns:a16="http://schemas.microsoft.com/office/drawing/2014/main" id="{D4D85A9D-C417-47DB-BF42-E08BD312023F}"/>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46D78450-E791-466C-99BA-26F5D0C403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9F512829-B56B-4022-95E9-3F168F1C2F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21374808-C964-4263-9ACD-A06DA8F8A15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26E52CD-B0B4-4B50-BA11-E712D449C4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F5467D8F-5FAA-44D3-85CF-D36EC64B62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xdr:rowOff>
    </xdr:from>
    <xdr:to>
      <xdr:col>85</xdr:col>
      <xdr:colOff>177800</xdr:colOff>
      <xdr:row>41</xdr:row>
      <xdr:rowOff>109855</xdr:rowOff>
    </xdr:to>
    <xdr:sp macro="" textlink="">
      <xdr:nvSpPr>
        <xdr:cNvPr id="340" name="楕円 339">
          <a:extLst>
            <a:ext uri="{FF2B5EF4-FFF2-40B4-BE49-F238E27FC236}">
              <a16:creationId xmlns:a16="http://schemas.microsoft.com/office/drawing/2014/main" id="{A548F7F5-8E7D-4251-8A25-2579DD234AA5}"/>
            </a:ext>
          </a:extLst>
        </xdr:cNvPr>
        <xdr:cNvSpPr/>
      </xdr:nvSpPr>
      <xdr:spPr>
        <a:xfrm>
          <a:off x="162687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158132</xdr:rowOff>
    </xdr:from>
    <xdr:ext cx="405111" cy="259045"/>
    <xdr:sp macro="" textlink="">
      <xdr:nvSpPr>
        <xdr:cNvPr id="341" name="【一般廃棄物処理施設】&#10;有形固定資産減価償却率該当値テキスト">
          <a:extLst>
            <a:ext uri="{FF2B5EF4-FFF2-40B4-BE49-F238E27FC236}">
              <a16:creationId xmlns:a16="http://schemas.microsoft.com/office/drawing/2014/main" id="{A4C3611C-D499-421E-B7EF-238E676E70D1}"/>
            </a:ext>
          </a:extLst>
        </xdr:cNvPr>
        <xdr:cNvSpPr txBox="1"/>
      </xdr:nvSpPr>
      <xdr:spPr>
        <a:xfrm>
          <a:off x="163576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342" name="楕円 341">
          <a:extLst>
            <a:ext uri="{FF2B5EF4-FFF2-40B4-BE49-F238E27FC236}">
              <a16:creationId xmlns:a16="http://schemas.microsoft.com/office/drawing/2014/main" id="{4AB6962F-DBCD-4975-9611-A0FF744D01EB}"/>
            </a:ext>
          </a:extLst>
        </xdr:cNvPr>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59055</xdr:rowOff>
    </xdr:to>
    <xdr:cxnSp macro="">
      <xdr:nvCxnSpPr>
        <xdr:cNvPr id="343" name="直線コネクタ 342">
          <a:extLst>
            <a:ext uri="{FF2B5EF4-FFF2-40B4-BE49-F238E27FC236}">
              <a16:creationId xmlns:a16="http://schemas.microsoft.com/office/drawing/2014/main" id="{ADB85906-C8D3-45D7-B9A4-637D45DDB2B8}"/>
            </a:ext>
          </a:extLst>
        </xdr:cNvPr>
        <xdr:cNvCxnSpPr/>
      </xdr:nvCxnSpPr>
      <xdr:spPr>
        <a:xfrm>
          <a:off x="15481300" y="70599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122555</xdr:rowOff>
    </xdr:from>
    <xdr:to>
      <xdr:col>76</xdr:col>
      <xdr:colOff>165100</xdr:colOff>
      <xdr:row>41</xdr:row>
      <xdr:rowOff>52705</xdr:rowOff>
    </xdr:to>
    <xdr:sp macro="" textlink="">
      <xdr:nvSpPr>
        <xdr:cNvPr id="344" name="楕円 343">
          <a:extLst>
            <a:ext uri="{FF2B5EF4-FFF2-40B4-BE49-F238E27FC236}">
              <a16:creationId xmlns:a16="http://schemas.microsoft.com/office/drawing/2014/main" id="{32FF83EF-EC0D-4403-9104-1037B70F6B52}"/>
            </a:ext>
          </a:extLst>
        </xdr:cNvPr>
        <xdr:cNvSpPr/>
      </xdr:nvSpPr>
      <xdr:spPr>
        <a:xfrm>
          <a:off x="14541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xdr:rowOff>
    </xdr:from>
    <xdr:to>
      <xdr:col>81</xdr:col>
      <xdr:colOff>50800</xdr:colOff>
      <xdr:row>41</xdr:row>
      <xdr:rowOff>30480</xdr:rowOff>
    </xdr:to>
    <xdr:cxnSp macro="">
      <xdr:nvCxnSpPr>
        <xdr:cNvPr id="345" name="直線コネクタ 344">
          <a:extLst>
            <a:ext uri="{FF2B5EF4-FFF2-40B4-BE49-F238E27FC236}">
              <a16:creationId xmlns:a16="http://schemas.microsoft.com/office/drawing/2014/main" id="{5532012B-D17F-45CE-BC8E-9DDF76602D0E}"/>
            </a:ext>
          </a:extLst>
        </xdr:cNvPr>
        <xdr:cNvCxnSpPr/>
      </xdr:nvCxnSpPr>
      <xdr:spPr>
        <a:xfrm>
          <a:off x="14592300" y="7031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67310</xdr:rowOff>
    </xdr:from>
    <xdr:to>
      <xdr:col>72</xdr:col>
      <xdr:colOff>38100</xdr:colOff>
      <xdr:row>40</xdr:row>
      <xdr:rowOff>168910</xdr:rowOff>
    </xdr:to>
    <xdr:sp macro="" textlink="">
      <xdr:nvSpPr>
        <xdr:cNvPr id="346" name="楕円 345">
          <a:extLst>
            <a:ext uri="{FF2B5EF4-FFF2-40B4-BE49-F238E27FC236}">
              <a16:creationId xmlns:a16="http://schemas.microsoft.com/office/drawing/2014/main" id="{AA72A774-525B-46CE-A263-C90A341D852F}"/>
            </a:ext>
          </a:extLst>
        </xdr:cNvPr>
        <xdr:cNvSpPr/>
      </xdr:nvSpPr>
      <xdr:spPr>
        <a:xfrm>
          <a:off x="13652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118110</xdr:rowOff>
    </xdr:from>
    <xdr:to>
      <xdr:col>76</xdr:col>
      <xdr:colOff>114300</xdr:colOff>
      <xdr:row>41</xdr:row>
      <xdr:rowOff>1905</xdr:rowOff>
    </xdr:to>
    <xdr:cxnSp macro="">
      <xdr:nvCxnSpPr>
        <xdr:cNvPr id="347" name="直線コネクタ 346">
          <a:extLst>
            <a:ext uri="{FF2B5EF4-FFF2-40B4-BE49-F238E27FC236}">
              <a16:creationId xmlns:a16="http://schemas.microsoft.com/office/drawing/2014/main" id="{0CDCDED8-5017-4132-8092-E2EC94476E1E}"/>
            </a:ext>
          </a:extLst>
        </xdr:cNvPr>
        <xdr:cNvCxnSpPr/>
      </xdr:nvCxnSpPr>
      <xdr:spPr>
        <a:xfrm>
          <a:off x="13703300" y="69761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10160</xdr:rowOff>
    </xdr:from>
    <xdr:to>
      <xdr:col>67</xdr:col>
      <xdr:colOff>101600</xdr:colOff>
      <xdr:row>40</xdr:row>
      <xdr:rowOff>111760</xdr:rowOff>
    </xdr:to>
    <xdr:sp macro="" textlink="">
      <xdr:nvSpPr>
        <xdr:cNvPr id="348" name="楕円 347">
          <a:extLst>
            <a:ext uri="{FF2B5EF4-FFF2-40B4-BE49-F238E27FC236}">
              <a16:creationId xmlns:a16="http://schemas.microsoft.com/office/drawing/2014/main" id="{209E2B73-4770-4224-9AD2-F40C264876F1}"/>
            </a:ext>
          </a:extLst>
        </xdr:cNvPr>
        <xdr:cNvSpPr/>
      </xdr:nvSpPr>
      <xdr:spPr>
        <a:xfrm>
          <a:off x="12763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60960</xdr:rowOff>
    </xdr:from>
    <xdr:to>
      <xdr:col>71</xdr:col>
      <xdr:colOff>177800</xdr:colOff>
      <xdr:row>40</xdr:row>
      <xdr:rowOff>118110</xdr:rowOff>
    </xdr:to>
    <xdr:cxnSp macro="">
      <xdr:nvCxnSpPr>
        <xdr:cNvPr id="349" name="直線コネクタ 348">
          <a:extLst>
            <a:ext uri="{FF2B5EF4-FFF2-40B4-BE49-F238E27FC236}">
              <a16:creationId xmlns:a16="http://schemas.microsoft.com/office/drawing/2014/main" id="{97513817-2A21-49AA-987A-C50237351FDB}"/>
            </a:ext>
          </a:extLst>
        </xdr:cNvPr>
        <xdr:cNvCxnSpPr/>
      </xdr:nvCxnSpPr>
      <xdr:spPr>
        <a:xfrm>
          <a:off x="12814300" y="6918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350" name="n_1aveValue【一般廃棄物処理施設】&#10;有形固定資産減価償却率">
          <a:extLst>
            <a:ext uri="{FF2B5EF4-FFF2-40B4-BE49-F238E27FC236}">
              <a16:creationId xmlns:a16="http://schemas.microsoft.com/office/drawing/2014/main" id="{FFE3A761-8F6D-44D5-B2A6-0B77932D8721}"/>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51" name="n_2aveValue【一般廃棄物処理施設】&#10;有形固定資産減価償却率">
          <a:extLst>
            <a:ext uri="{FF2B5EF4-FFF2-40B4-BE49-F238E27FC236}">
              <a16:creationId xmlns:a16="http://schemas.microsoft.com/office/drawing/2014/main" id="{3B532AE5-D16A-43E1-95EA-A35BD0E9A353}"/>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352" name="n_3aveValue【一般廃棄物処理施設】&#10;有形固定資産減価償却率">
          <a:extLst>
            <a:ext uri="{FF2B5EF4-FFF2-40B4-BE49-F238E27FC236}">
              <a16:creationId xmlns:a16="http://schemas.microsoft.com/office/drawing/2014/main" id="{442DB4C7-FD4B-45A7-A71D-A4F5EC9DB612}"/>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353" name="n_4aveValue【一般廃棄物処理施設】&#10;有形固定資産減価償却率">
          <a:extLst>
            <a:ext uri="{FF2B5EF4-FFF2-40B4-BE49-F238E27FC236}">
              <a16:creationId xmlns:a16="http://schemas.microsoft.com/office/drawing/2014/main" id="{DA1D4F3F-0F28-42EA-B201-4AC737A7994F}"/>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72407</xdr:rowOff>
    </xdr:from>
    <xdr:ext cx="405111" cy="259045"/>
    <xdr:sp macro="" textlink="">
      <xdr:nvSpPr>
        <xdr:cNvPr id="354" name="n_1mainValue【一般廃棄物処理施設】&#10;有形固定資産減価償却率">
          <a:extLst>
            <a:ext uri="{FF2B5EF4-FFF2-40B4-BE49-F238E27FC236}">
              <a16:creationId xmlns:a16="http://schemas.microsoft.com/office/drawing/2014/main" id="{AFD0AFF3-0616-43DF-BBA3-2B4C59D6D75A}"/>
            </a:ext>
          </a:extLst>
        </xdr:cNvPr>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43832</xdr:rowOff>
    </xdr:from>
    <xdr:ext cx="405111" cy="259045"/>
    <xdr:sp macro="" textlink="">
      <xdr:nvSpPr>
        <xdr:cNvPr id="355" name="n_2mainValue【一般廃棄物処理施設】&#10;有形固定資産減価償却率">
          <a:extLst>
            <a:ext uri="{FF2B5EF4-FFF2-40B4-BE49-F238E27FC236}">
              <a16:creationId xmlns:a16="http://schemas.microsoft.com/office/drawing/2014/main" id="{C60B1801-D0AB-4C02-A9EF-D9E1E287E0ED}"/>
            </a:ext>
          </a:extLst>
        </xdr:cNvPr>
        <xdr:cNvSpPr txBox="1"/>
      </xdr:nvSpPr>
      <xdr:spPr>
        <a:xfrm>
          <a:off x="143897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160037</xdr:rowOff>
    </xdr:from>
    <xdr:ext cx="405111" cy="259045"/>
    <xdr:sp macro="" textlink="">
      <xdr:nvSpPr>
        <xdr:cNvPr id="356" name="n_3mainValue【一般廃棄物処理施設】&#10;有形固定資産減価償却率">
          <a:extLst>
            <a:ext uri="{FF2B5EF4-FFF2-40B4-BE49-F238E27FC236}">
              <a16:creationId xmlns:a16="http://schemas.microsoft.com/office/drawing/2014/main" id="{20AE3EDD-5F31-4CA1-8682-22E38690BAE8}"/>
            </a:ext>
          </a:extLst>
        </xdr:cNvPr>
        <xdr:cNvSpPr txBox="1"/>
      </xdr:nvSpPr>
      <xdr:spPr>
        <a:xfrm>
          <a:off x="135007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102887</xdr:rowOff>
    </xdr:from>
    <xdr:ext cx="405111" cy="259045"/>
    <xdr:sp macro="" textlink="">
      <xdr:nvSpPr>
        <xdr:cNvPr id="357" name="n_4mainValue【一般廃棄物処理施設】&#10;有形固定資産減価償却率">
          <a:extLst>
            <a:ext uri="{FF2B5EF4-FFF2-40B4-BE49-F238E27FC236}">
              <a16:creationId xmlns:a16="http://schemas.microsoft.com/office/drawing/2014/main" id="{DB86017F-8F09-4954-9772-5F7C3FC181BD}"/>
            </a:ext>
          </a:extLst>
        </xdr:cNvPr>
        <xdr:cNvSpPr txBox="1"/>
      </xdr:nvSpPr>
      <xdr:spPr>
        <a:xfrm>
          <a:off x="12611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1ACF2183-6182-4B5C-8E34-10163882D6E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B898AD22-6E87-4774-B155-40095163AD2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82C605D4-0B94-4C48-8487-84FD464E7D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16450AD7-4F8F-438B-B75D-8270E1EC0B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21B69C55-E6C8-4D17-9580-A3690DF38C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342BF48B-B4B7-4643-8A61-7A1ECBE4A52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64557BD0-DC73-4093-921E-6A48B6B244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A83ED7B7-46E7-4D5D-8679-812660E0CE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AD44DD42-C5A2-44D7-955D-01FDC59F1EF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A161FC7D-1527-4A27-BB4C-748E965633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B040C518-EFBE-422F-9599-9144923E292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a:extLst>
            <a:ext uri="{FF2B5EF4-FFF2-40B4-BE49-F238E27FC236}">
              <a16:creationId xmlns:a16="http://schemas.microsoft.com/office/drawing/2014/main" id="{00EB5165-667F-473C-81CE-A0EF9A83693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795DC1ED-E397-4313-8444-87A3220ADA3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a:extLst>
            <a:ext uri="{FF2B5EF4-FFF2-40B4-BE49-F238E27FC236}">
              <a16:creationId xmlns:a16="http://schemas.microsoft.com/office/drawing/2014/main" id="{EA84BF0D-6A49-46A9-AE72-262A3290AA1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A9DCCDC1-8913-47E3-BB29-064CC859528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a:extLst>
            <a:ext uri="{FF2B5EF4-FFF2-40B4-BE49-F238E27FC236}">
              <a16:creationId xmlns:a16="http://schemas.microsoft.com/office/drawing/2014/main" id="{91CCE2B3-CB1C-4270-95B3-62636901143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0DF80418-4D2A-4527-8D24-82414B79E3F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a:extLst>
            <a:ext uri="{FF2B5EF4-FFF2-40B4-BE49-F238E27FC236}">
              <a16:creationId xmlns:a16="http://schemas.microsoft.com/office/drawing/2014/main" id="{F3693224-ADD9-480A-8866-F3F7DF4A0C7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E9834991-E141-490F-9CCE-79BC06BFA00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a:extLst>
            <a:ext uri="{FF2B5EF4-FFF2-40B4-BE49-F238E27FC236}">
              <a16:creationId xmlns:a16="http://schemas.microsoft.com/office/drawing/2014/main" id="{0F8E6E5B-1976-4468-8EC6-AD7DF027DA9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A5AE7A68-57E7-4120-8915-FEF6FB5B69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a:extLst>
            <a:ext uri="{FF2B5EF4-FFF2-40B4-BE49-F238E27FC236}">
              <a16:creationId xmlns:a16="http://schemas.microsoft.com/office/drawing/2014/main" id="{62A576F1-D02E-479E-9666-ECBD493BC32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A51C92BE-C1AC-4607-9F2E-B96CDABDE03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a:extLst>
            <a:ext uri="{FF2B5EF4-FFF2-40B4-BE49-F238E27FC236}">
              <a16:creationId xmlns:a16="http://schemas.microsoft.com/office/drawing/2014/main" id="{D991EEE7-1147-4772-ADE1-137AB157CD18}"/>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EAE93EAC-2D6D-42E6-91A8-6FBD57AF5C42}"/>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a:extLst>
            <a:ext uri="{FF2B5EF4-FFF2-40B4-BE49-F238E27FC236}">
              <a16:creationId xmlns:a16="http://schemas.microsoft.com/office/drawing/2014/main" id="{49F03E06-7C30-4122-BDE1-8E867C7F0E08}"/>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a:extLst>
            <a:ext uri="{FF2B5EF4-FFF2-40B4-BE49-F238E27FC236}">
              <a16:creationId xmlns:a16="http://schemas.microsoft.com/office/drawing/2014/main" id="{1666C297-171C-43C9-BBA4-643CEA732BE7}"/>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a:extLst>
            <a:ext uri="{FF2B5EF4-FFF2-40B4-BE49-F238E27FC236}">
              <a16:creationId xmlns:a16="http://schemas.microsoft.com/office/drawing/2014/main" id="{D047FA8F-25D5-434C-B4E3-81074FD2AA42}"/>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F6782583-C813-4506-ABB5-7D89D087AB3B}"/>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a:extLst>
            <a:ext uri="{FF2B5EF4-FFF2-40B4-BE49-F238E27FC236}">
              <a16:creationId xmlns:a16="http://schemas.microsoft.com/office/drawing/2014/main" id="{BCF34F7C-E9F7-4285-9B0B-CD920350849E}"/>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a:extLst>
            <a:ext uri="{FF2B5EF4-FFF2-40B4-BE49-F238E27FC236}">
              <a16:creationId xmlns:a16="http://schemas.microsoft.com/office/drawing/2014/main" id="{92747462-CA4F-49CF-A15A-631C471BB9F2}"/>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a:extLst>
            <a:ext uri="{FF2B5EF4-FFF2-40B4-BE49-F238E27FC236}">
              <a16:creationId xmlns:a16="http://schemas.microsoft.com/office/drawing/2014/main" id="{51F2E3AC-0E2F-4708-8745-1445CB9A4A02}"/>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a:extLst>
            <a:ext uri="{FF2B5EF4-FFF2-40B4-BE49-F238E27FC236}">
              <a16:creationId xmlns:a16="http://schemas.microsoft.com/office/drawing/2014/main" id="{EA54FC9A-3CA4-4568-B844-4103898DCC8C}"/>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a:extLst>
            <a:ext uri="{FF2B5EF4-FFF2-40B4-BE49-F238E27FC236}">
              <a16:creationId xmlns:a16="http://schemas.microsoft.com/office/drawing/2014/main" id="{A493E3DC-F9F6-45AC-900E-BB2170A9B847}"/>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C1BB8465-88E1-4A99-A483-20600057A6A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411AF09-3E9D-4D43-AACD-59957C0B09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783AC51-8039-41F0-88D3-EE63ED8880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72E56B4-CA49-4807-90D4-858F99AFC4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10EEA118-2B2D-4ACD-A18A-4B17A3BB695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102629</xdr:rowOff>
    </xdr:from>
    <xdr:to>
      <xdr:col>116</xdr:col>
      <xdr:colOff>114300</xdr:colOff>
      <xdr:row>39</xdr:row>
      <xdr:rowOff>32779</xdr:rowOff>
    </xdr:to>
    <xdr:sp macro="" textlink="">
      <xdr:nvSpPr>
        <xdr:cNvPr id="397" name="楕円 396">
          <a:extLst>
            <a:ext uri="{FF2B5EF4-FFF2-40B4-BE49-F238E27FC236}">
              <a16:creationId xmlns:a16="http://schemas.microsoft.com/office/drawing/2014/main" id="{0DFF966F-AE35-4624-A62A-1282F4E12E98}"/>
            </a:ext>
          </a:extLst>
        </xdr:cNvPr>
        <xdr:cNvSpPr/>
      </xdr:nvSpPr>
      <xdr:spPr>
        <a:xfrm>
          <a:off x="22110700" y="66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81056</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9B6589E3-DDF6-43EA-926E-10B2BCAF0DDC}"/>
            </a:ext>
          </a:extLst>
        </xdr:cNvPr>
        <xdr:cNvSpPr txBox="1"/>
      </xdr:nvSpPr>
      <xdr:spPr>
        <a:xfrm>
          <a:off x="22199600" y="659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121682</xdr:rowOff>
    </xdr:from>
    <xdr:to>
      <xdr:col>112</xdr:col>
      <xdr:colOff>38100</xdr:colOff>
      <xdr:row>39</xdr:row>
      <xdr:rowOff>51832</xdr:rowOff>
    </xdr:to>
    <xdr:sp macro="" textlink="">
      <xdr:nvSpPr>
        <xdr:cNvPr id="399" name="楕円 398">
          <a:extLst>
            <a:ext uri="{FF2B5EF4-FFF2-40B4-BE49-F238E27FC236}">
              <a16:creationId xmlns:a16="http://schemas.microsoft.com/office/drawing/2014/main" id="{A4893AA9-2030-4CF8-B7DB-4B22BA42DF4F}"/>
            </a:ext>
          </a:extLst>
        </xdr:cNvPr>
        <xdr:cNvSpPr/>
      </xdr:nvSpPr>
      <xdr:spPr>
        <a:xfrm>
          <a:off x="21272500" y="66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153429</xdr:rowOff>
    </xdr:from>
    <xdr:to>
      <xdr:col>116</xdr:col>
      <xdr:colOff>63500</xdr:colOff>
      <xdr:row>39</xdr:row>
      <xdr:rowOff>1032</xdr:rowOff>
    </xdr:to>
    <xdr:cxnSp macro="">
      <xdr:nvCxnSpPr>
        <xdr:cNvPr id="400" name="直線コネクタ 399">
          <a:extLst>
            <a:ext uri="{FF2B5EF4-FFF2-40B4-BE49-F238E27FC236}">
              <a16:creationId xmlns:a16="http://schemas.microsoft.com/office/drawing/2014/main" id="{234E976D-1296-4214-A659-B1A6EF8CE0B8}"/>
            </a:ext>
          </a:extLst>
        </xdr:cNvPr>
        <xdr:cNvCxnSpPr/>
      </xdr:nvCxnSpPr>
      <xdr:spPr>
        <a:xfrm flipV="1">
          <a:off x="21323300" y="6668529"/>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128331</xdr:rowOff>
    </xdr:from>
    <xdr:to>
      <xdr:col>107</xdr:col>
      <xdr:colOff>101600</xdr:colOff>
      <xdr:row>39</xdr:row>
      <xdr:rowOff>58481</xdr:rowOff>
    </xdr:to>
    <xdr:sp macro="" textlink="">
      <xdr:nvSpPr>
        <xdr:cNvPr id="401" name="楕円 400">
          <a:extLst>
            <a:ext uri="{FF2B5EF4-FFF2-40B4-BE49-F238E27FC236}">
              <a16:creationId xmlns:a16="http://schemas.microsoft.com/office/drawing/2014/main" id="{1C7BD7D0-C6D6-4061-978F-A87D19BC95B3}"/>
            </a:ext>
          </a:extLst>
        </xdr:cNvPr>
        <xdr:cNvSpPr/>
      </xdr:nvSpPr>
      <xdr:spPr>
        <a:xfrm>
          <a:off x="20383500" y="664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1032</xdr:rowOff>
    </xdr:from>
    <xdr:to>
      <xdr:col>111</xdr:col>
      <xdr:colOff>177800</xdr:colOff>
      <xdr:row>39</xdr:row>
      <xdr:rowOff>7681</xdr:rowOff>
    </xdr:to>
    <xdr:cxnSp macro="">
      <xdr:nvCxnSpPr>
        <xdr:cNvPr id="402" name="直線コネクタ 401">
          <a:extLst>
            <a:ext uri="{FF2B5EF4-FFF2-40B4-BE49-F238E27FC236}">
              <a16:creationId xmlns:a16="http://schemas.microsoft.com/office/drawing/2014/main" id="{7DA4595E-5D24-409F-8ED7-4E1977A0C3B1}"/>
            </a:ext>
          </a:extLst>
        </xdr:cNvPr>
        <xdr:cNvCxnSpPr/>
      </xdr:nvCxnSpPr>
      <xdr:spPr>
        <a:xfrm flipV="1">
          <a:off x="20434300" y="6687582"/>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154232</xdr:rowOff>
    </xdr:from>
    <xdr:to>
      <xdr:col>102</xdr:col>
      <xdr:colOff>165100</xdr:colOff>
      <xdr:row>39</xdr:row>
      <xdr:rowOff>84382</xdr:rowOff>
    </xdr:to>
    <xdr:sp macro="" textlink="">
      <xdr:nvSpPr>
        <xdr:cNvPr id="403" name="楕円 402">
          <a:extLst>
            <a:ext uri="{FF2B5EF4-FFF2-40B4-BE49-F238E27FC236}">
              <a16:creationId xmlns:a16="http://schemas.microsoft.com/office/drawing/2014/main" id="{53C06BC3-75D0-449C-AEB6-05F547ED4ABA}"/>
            </a:ext>
          </a:extLst>
        </xdr:cNvPr>
        <xdr:cNvSpPr/>
      </xdr:nvSpPr>
      <xdr:spPr>
        <a:xfrm>
          <a:off x="19494500" y="66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7681</xdr:rowOff>
    </xdr:from>
    <xdr:to>
      <xdr:col>107</xdr:col>
      <xdr:colOff>50800</xdr:colOff>
      <xdr:row>39</xdr:row>
      <xdr:rowOff>33582</xdr:rowOff>
    </xdr:to>
    <xdr:cxnSp macro="">
      <xdr:nvCxnSpPr>
        <xdr:cNvPr id="404" name="直線コネクタ 403">
          <a:extLst>
            <a:ext uri="{FF2B5EF4-FFF2-40B4-BE49-F238E27FC236}">
              <a16:creationId xmlns:a16="http://schemas.microsoft.com/office/drawing/2014/main" id="{0811D844-1A00-4F6E-9441-8E419A73635C}"/>
            </a:ext>
          </a:extLst>
        </xdr:cNvPr>
        <xdr:cNvCxnSpPr/>
      </xdr:nvCxnSpPr>
      <xdr:spPr>
        <a:xfrm flipV="1">
          <a:off x="19545300" y="6694231"/>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2311</xdr:rowOff>
    </xdr:from>
    <xdr:to>
      <xdr:col>98</xdr:col>
      <xdr:colOff>38100</xdr:colOff>
      <xdr:row>39</xdr:row>
      <xdr:rowOff>103911</xdr:rowOff>
    </xdr:to>
    <xdr:sp macro="" textlink="">
      <xdr:nvSpPr>
        <xdr:cNvPr id="405" name="楕円 404">
          <a:extLst>
            <a:ext uri="{FF2B5EF4-FFF2-40B4-BE49-F238E27FC236}">
              <a16:creationId xmlns:a16="http://schemas.microsoft.com/office/drawing/2014/main" id="{624B20D3-90EC-4AC4-A700-D25188B78022}"/>
            </a:ext>
          </a:extLst>
        </xdr:cNvPr>
        <xdr:cNvSpPr/>
      </xdr:nvSpPr>
      <xdr:spPr>
        <a:xfrm>
          <a:off x="18605500" y="66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33582</xdr:rowOff>
    </xdr:from>
    <xdr:to>
      <xdr:col>102</xdr:col>
      <xdr:colOff>114300</xdr:colOff>
      <xdr:row>39</xdr:row>
      <xdr:rowOff>53111</xdr:rowOff>
    </xdr:to>
    <xdr:cxnSp macro="">
      <xdr:nvCxnSpPr>
        <xdr:cNvPr id="406" name="直線コネクタ 405">
          <a:extLst>
            <a:ext uri="{FF2B5EF4-FFF2-40B4-BE49-F238E27FC236}">
              <a16:creationId xmlns:a16="http://schemas.microsoft.com/office/drawing/2014/main" id="{CB47718C-F670-47D1-AC9E-0F96B67761E2}"/>
            </a:ext>
          </a:extLst>
        </xdr:cNvPr>
        <xdr:cNvCxnSpPr/>
      </xdr:nvCxnSpPr>
      <xdr:spPr>
        <a:xfrm flipV="1">
          <a:off x="18656300" y="672013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FC3BE930-A634-4B5A-864A-129230D8C00F}"/>
            </a:ext>
          </a:extLst>
        </xdr:cNvPr>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92997044-AE16-4F61-94D0-D58BCDB78709}"/>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8C10A6BB-C044-46F3-B427-C84FAB7BF06C}"/>
            </a:ext>
          </a:extLst>
        </xdr:cNvPr>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ACD895B9-41F8-4903-AB21-30E1E7B6A3DA}"/>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68359</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BADF4592-80C7-4555-9B54-DC18C5F8C944}"/>
            </a:ext>
          </a:extLst>
        </xdr:cNvPr>
        <xdr:cNvSpPr txBox="1"/>
      </xdr:nvSpPr>
      <xdr:spPr>
        <a:xfrm>
          <a:off x="21011095" y="641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49608</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D16F819C-3E25-47F6-9B06-7095F7972BDE}"/>
            </a:ext>
          </a:extLst>
        </xdr:cNvPr>
        <xdr:cNvSpPr txBox="1"/>
      </xdr:nvSpPr>
      <xdr:spPr>
        <a:xfrm>
          <a:off x="20134795" y="673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100908</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D79CA006-0136-4FCA-8756-5849D594C201}"/>
            </a:ext>
          </a:extLst>
        </xdr:cNvPr>
        <xdr:cNvSpPr txBox="1"/>
      </xdr:nvSpPr>
      <xdr:spPr>
        <a:xfrm>
          <a:off x="19245795" y="64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120438</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18F0F524-1CA8-4A1F-BD5D-1EC427A11353}"/>
            </a:ext>
          </a:extLst>
        </xdr:cNvPr>
        <xdr:cNvSpPr txBox="1"/>
      </xdr:nvSpPr>
      <xdr:spPr>
        <a:xfrm>
          <a:off x="18356795" y="646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D021B2F9-0059-4E15-B274-970E8DFC53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36FC1C21-B148-49EC-AA51-330C5A0FB28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B2B9140D-ECE0-430C-953E-1C7AB84DA0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7C893231-8A70-4969-AEA8-B6ED182CC0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FD73F2F1-458E-4EF4-AB4B-E15A3B3E66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27260892-DAF8-44D5-9F14-F12CBBFE4F3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BAC8400C-E80E-4221-8473-FD2D169C66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3B194F78-402D-482E-861F-E286D21DC8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9918D980-B3CB-43A8-88F0-EB82087598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BD5A4EFC-2EA5-4DD4-94CA-21B0197BC7B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C38B550F-7A51-4268-9188-64E29D4394E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F928A787-9850-476D-A5AA-6E4CB13E150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a:extLst>
            <a:ext uri="{FF2B5EF4-FFF2-40B4-BE49-F238E27FC236}">
              <a16:creationId xmlns:a16="http://schemas.microsoft.com/office/drawing/2014/main" id="{67B21A7A-B05A-48BD-A168-1085D5DA90B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B153DD7B-4558-471F-9D46-040A31BC220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98A13F74-348E-4811-B4C8-05C265E7DC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1DC540BF-DE18-46AA-84BD-5F62D442904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AC5AE5E6-B502-4129-9916-930D06520C6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ED2F32D5-D87B-4E47-925A-FC5A9014ACA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0216029F-84A0-46CB-944B-8C516F118CA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300DE6FE-8963-42C4-BF77-1CD2BD36D09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A54174FD-3807-487C-B68C-49ED987355B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3E8A190A-30A8-41D6-A3E8-8B885F3711C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a:extLst>
            <a:ext uri="{FF2B5EF4-FFF2-40B4-BE49-F238E27FC236}">
              <a16:creationId xmlns:a16="http://schemas.microsoft.com/office/drawing/2014/main" id="{2712EE0F-C381-478D-B8D6-B28CD7A49D3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71158321-414A-4C23-B739-7B7C5DC65E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135F3EE3-466A-47E0-A048-83B00E4F36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a:extLst>
            <a:ext uri="{FF2B5EF4-FFF2-40B4-BE49-F238E27FC236}">
              <a16:creationId xmlns:a16="http://schemas.microsoft.com/office/drawing/2014/main" id="{4047BB11-5C74-4961-8B09-5AE914FEEB7B}"/>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id="{5683480E-C87E-42C7-837A-E531822E0304}"/>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a:extLst>
            <a:ext uri="{FF2B5EF4-FFF2-40B4-BE49-F238E27FC236}">
              <a16:creationId xmlns:a16="http://schemas.microsoft.com/office/drawing/2014/main" id="{94EDE886-3CC2-4C8A-BBF3-5744D0920B7C}"/>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a:extLst>
            <a:ext uri="{FF2B5EF4-FFF2-40B4-BE49-F238E27FC236}">
              <a16:creationId xmlns:a16="http://schemas.microsoft.com/office/drawing/2014/main" id="{02739852-BA8A-4832-B5CD-445E43F4A48F}"/>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a:extLst>
            <a:ext uri="{FF2B5EF4-FFF2-40B4-BE49-F238E27FC236}">
              <a16:creationId xmlns:a16="http://schemas.microsoft.com/office/drawing/2014/main" id="{E3D5B763-9CEF-4B5B-8FD3-51F700C867CC}"/>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80AE7125-2342-42D6-A1F7-B00744A22713}"/>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a:extLst>
            <a:ext uri="{FF2B5EF4-FFF2-40B4-BE49-F238E27FC236}">
              <a16:creationId xmlns:a16="http://schemas.microsoft.com/office/drawing/2014/main" id="{16184160-D23B-49F6-AA4D-86C0826E8E2D}"/>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7" name="フローチャート: 判断 446">
          <a:extLst>
            <a:ext uri="{FF2B5EF4-FFF2-40B4-BE49-F238E27FC236}">
              <a16:creationId xmlns:a16="http://schemas.microsoft.com/office/drawing/2014/main" id="{20C635E2-8175-4351-BC91-AD8515F082B7}"/>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8" name="フローチャート: 判断 447">
          <a:extLst>
            <a:ext uri="{FF2B5EF4-FFF2-40B4-BE49-F238E27FC236}">
              <a16:creationId xmlns:a16="http://schemas.microsoft.com/office/drawing/2014/main" id="{220498CD-0DBE-495F-9FBB-91F45E0F2571}"/>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49" name="フローチャート: 判断 448">
          <a:extLst>
            <a:ext uri="{FF2B5EF4-FFF2-40B4-BE49-F238E27FC236}">
              <a16:creationId xmlns:a16="http://schemas.microsoft.com/office/drawing/2014/main" id="{4906D017-093F-40B8-98E6-51238B81B6E9}"/>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50" name="フローチャート: 判断 449">
          <a:extLst>
            <a:ext uri="{FF2B5EF4-FFF2-40B4-BE49-F238E27FC236}">
              <a16:creationId xmlns:a16="http://schemas.microsoft.com/office/drawing/2014/main" id="{5E65EF3D-BB47-479D-83AA-4BE7611D4EBD}"/>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F85F7AF0-E67F-422E-B568-173C50D006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142B33D3-4B7B-4914-B976-BD8A23D57F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BB8E23-2507-4C28-A326-AC2CBC65388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C871BC56-5CA9-4B6D-82C3-E67B11E04EC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6D3E5F35-A97F-46F9-A1C7-7A7AB06043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171269</xdr:rowOff>
    </xdr:from>
    <xdr:to>
      <xdr:col>85</xdr:col>
      <xdr:colOff>177800</xdr:colOff>
      <xdr:row>64</xdr:row>
      <xdr:rowOff>101419</xdr:rowOff>
    </xdr:to>
    <xdr:sp macro="" textlink="">
      <xdr:nvSpPr>
        <xdr:cNvPr id="456" name="楕円 455">
          <a:extLst>
            <a:ext uri="{FF2B5EF4-FFF2-40B4-BE49-F238E27FC236}">
              <a16:creationId xmlns:a16="http://schemas.microsoft.com/office/drawing/2014/main" id="{E25EC052-80CC-4D6E-A865-FF2851692E05}"/>
            </a:ext>
          </a:extLst>
        </xdr:cNvPr>
        <xdr:cNvSpPr/>
      </xdr:nvSpPr>
      <xdr:spPr>
        <a:xfrm>
          <a:off x="162687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86196</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9CD550D7-C739-4B3A-B4E7-32B0EC859AEB}"/>
            </a:ext>
          </a:extLst>
        </xdr:cNvPr>
        <xdr:cNvSpPr txBox="1"/>
      </xdr:nvSpPr>
      <xdr:spPr>
        <a:xfrm>
          <a:off x="16357600" y="1088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138612</xdr:rowOff>
    </xdr:from>
    <xdr:to>
      <xdr:col>81</xdr:col>
      <xdr:colOff>101600</xdr:colOff>
      <xdr:row>64</xdr:row>
      <xdr:rowOff>68762</xdr:rowOff>
    </xdr:to>
    <xdr:sp macro="" textlink="">
      <xdr:nvSpPr>
        <xdr:cNvPr id="458" name="楕円 457">
          <a:extLst>
            <a:ext uri="{FF2B5EF4-FFF2-40B4-BE49-F238E27FC236}">
              <a16:creationId xmlns:a16="http://schemas.microsoft.com/office/drawing/2014/main" id="{68148D62-727E-45DE-99F2-4DEE6F09D407}"/>
            </a:ext>
          </a:extLst>
        </xdr:cNvPr>
        <xdr:cNvSpPr/>
      </xdr:nvSpPr>
      <xdr:spPr>
        <a:xfrm>
          <a:off x="15430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17962</xdr:rowOff>
    </xdr:from>
    <xdr:to>
      <xdr:col>85</xdr:col>
      <xdr:colOff>127000</xdr:colOff>
      <xdr:row>64</xdr:row>
      <xdr:rowOff>50619</xdr:rowOff>
    </xdr:to>
    <xdr:cxnSp macro="">
      <xdr:nvCxnSpPr>
        <xdr:cNvPr id="459" name="直線コネクタ 458">
          <a:extLst>
            <a:ext uri="{FF2B5EF4-FFF2-40B4-BE49-F238E27FC236}">
              <a16:creationId xmlns:a16="http://schemas.microsoft.com/office/drawing/2014/main" id="{8E0E98F0-F4B7-4B87-B545-5E6A759343DB}"/>
            </a:ext>
          </a:extLst>
        </xdr:cNvPr>
        <xdr:cNvCxnSpPr/>
      </xdr:nvCxnSpPr>
      <xdr:spPr>
        <a:xfrm>
          <a:off x="15481300" y="109907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91259</xdr:rowOff>
    </xdr:from>
    <xdr:to>
      <xdr:col>76</xdr:col>
      <xdr:colOff>165100</xdr:colOff>
      <xdr:row>64</xdr:row>
      <xdr:rowOff>21409</xdr:rowOff>
    </xdr:to>
    <xdr:sp macro="" textlink="">
      <xdr:nvSpPr>
        <xdr:cNvPr id="460" name="楕円 459">
          <a:extLst>
            <a:ext uri="{FF2B5EF4-FFF2-40B4-BE49-F238E27FC236}">
              <a16:creationId xmlns:a16="http://schemas.microsoft.com/office/drawing/2014/main" id="{377EC4EC-CFC4-4A65-AF8B-DF21F291093F}"/>
            </a:ext>
          </a:extLst>
        </xdr:cNvPr>
        <xdr:cNvSpPr/>
      </xdr:nvSpPr>
      <xdr:spPr>
        <a:xfrm>
          <a:off x="14541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142059</xdr:rowOff>
    </xdr:from>
    <xdr:to>
      <xdr:col>81</xdr:col>
      <xdr:colOff>50800</xdr:colOff>
      <xdr:row>64</xdr:row>
      <xdr:rowOff>17962</xdr:rowOff>
    </xdr:to>
    <xdr:cxnSp macro="">
      <xdr:nvCxnSpPr>
        <xdr:cNvPr id="461" name="直線コネクタ 460">
          <a:extLst>
            <a:ext uri="{FF2B5EF4-FFF2-40B4-BE49-F238E27FC236}">
              <a16:creationId xmlns:a16="http://schemas.microsoft.com/office/drawing/2014/main" id="{7F491A1D-EADA-4BFA-A810-921A281AE1D5}"/>
            </a:ext>
          </a:extLst>
        </xdr:cNvPr>
        <xdr:cNvCxnSpPr/>
      </xdr:nvCxnSpPr>
      <xdr:spPr>
        <a:xfrm>
          <a:off x="14592300" y="1094340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55335</xdr:rowOff>
    </xdr:from>
    <xdr:to>
      <xdr:col>72</xdr:col>
      <xdr:colOff>38100</xdr:colOff>
      <xdr:row>63</xdr:row>
      <xdr:rowOff>156935</xdr:rowOff>
    </xdr:to>
    <xdr:sp macro="" textlink="">
      <xdr:nvSpPr>
        <xdr:cNvPr id="462" name="楕円 461">
          <a:extLst>
            <a:ext uri="{FF2B5EF4-FFF2-40B4-BE49-F238E27FC236}">
              <a16:creationId xmlns:a16="http://schemas.microsoft.com/office/drawing/2014/main" id="{20A280E7-2404-4188-90CB-7FF5CAB9D45C}"/>
            </a:ext>
          </a:extLst>
        </xdr:cNvPr>
        <xdr:cNvSpPr/>
      </xdr:nvSpPr>
      <xdr:spPr>
        <a:xfrm>
          <a:off x="1365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106135</xdr:rowOff>
    </xdr:from>
    <xdr:to>
      <xdr:col>76</xdr:col>
      <xdr:colOff>114300</xdr:colOff>
      <xdr:row>63</xdr:row>
      <xdr:rowOff>142059</xdr:rowOff>
    </xdr:to>
    <xdr:cxnSp macro="">
      <xdr:nvCxnSpPr>
        <xdr:cNvPr id="463" name="直線コネクタ 462">
          <a:extLst>
            <a:ext uri="{FF2B5EF4-FFF2-40B4-BE49-F238E27FC236}">
              <a16:creationId xmlns:a16="http://schemas.microsoft.com/office/drawing/2014/main" id="{BAD9DBC6-53A2-43E0-BF1E-20E1CE8C7F35}"/>
            </a:ext>
          </a:extLst>
        </xdr:cNvPr>
        <xdr:cNvCxnSpPr/>
      </xdr:nvCxnSpPr>
      <xdr:spPr>
        <a:xfrm>
          <a:off x="13703300" y="1090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19413</xdr:rowOff>
    </xdr:from>
    <xdr:to>
      <xdr:col>67</xdr:col>
      <xdr:colOff>101600</xdr:colOff>
      <xdr:row>63</xdr:row>
      <xdr:rowOff>121013</xdr:rowOff>
    </xdr:to>
    <xdr:sp macro="" textlink="">
      <xdr:nvSpPr>
        <xdr:cNvPr id="464" name="楕円 463">
          <a:extLst>
            <a:ext uri="{FF2B5EF4-FFF2-40B4-BE49-F238E27FC236}">
              <a16:creationId xmlns:a16="http://schemas.microsoft.com/office/drawing/2014/main" id="{8FF65171-D933-4406-82A1-BF667DA4A025}"/>
            </a:ext>
          </a:extLst>
        </xdr:cNvPr>
        <xdr:cNvSpPr/>
      </xdr:nvSpPr>
      <xdr:spPr>
        <a:xfrm>
          <a:off x="1276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70213</xdr:rowOff>
    </xdr:from>
    <xdr:to>
      <xdr:col>71</xdr:col>
      <xdr:colOff>177800</xdr:colOff>
      <xdr:row>63</xdr:row>
      <xdr:rowOff>106135</xdr:rowOff>
    </xdr:to>
    <xdr:cxnSp macro="">
      <xdr:nvCxnSpPr>
        <xdr:cNvPr id="465" name="直線コネクタ 464">
          <a:extLst>
            <a:ext uri="{FF2B5EF4-FFF2-40B4-BE49-F238E27FC236}">
              <a16:creationId xmlns:a16="http://schemas.microsoft.com/office/drawing/2014/main" id="{B4419A07-21DF-434A-8392-E25A0FB8AA1D}"/>
            </a:ext>
          </a:extLst>
        </xdr:cNvPr>
        <xdr:cNvCxnSpPr/>
      </xdr:nvCxnSpPr>
      <xdr:spPr>
        <a:xfrm>
          <a:off x="12814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997534F8-E825-4F1B-BDE4-D86366C776CC}"/>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F46E982-E5E8-4226-91A5-07C559EBBB63}"/>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1F0FB9D3-16DD-4FBD-B2D1-B24A564F3940}"/>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6C7237D7-873B-4831-9DEE-164BE9C752BB}"/>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59889</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F02DDAF8-F2C2-4F92-B110-766B8FFF053E}"/>
            </a:ext>
          </a:extLst>
        </xdr:cNvPr>
        <xdr:cNvSpPr txBox="1"/>
      </xdr:nvSpPr>
      <xdr:spPr>
        <a:xfrm>
          <a:off x="15266044" y="1103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12536</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C9F51531-3F29-45E4-A27B-C5DFBF849333}"/>
            </a:ext>
          </a:extLst>
        </xdr:cNvPr>
        <xdr:cNvSpPr txBox="1"/>
      </xdr:nvSpPr>
      <xdr:spPr>
        <a:xfrm>
          <a:off x="14389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148062</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827D2007-8BCD-4A79-A855-8B3FBA3F5FA7}"/>
            </a:ext>
          </a:extLst>
        </xdr:cNvPr>
        <xdr:cNvSpPr txBox="1"/>
      </xdr:nvSpPr>
      <xdr:spPr>
        <a:xfrm>
          <a:off x="13500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112140</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5B500C82-1878-4F3E-B563-0E988ABC1ED1}"/>
            </a:ext>
          </a:extLst>
        </xdr:cNvPr>
        <xdr:cNvSpPr txBox="1"/>
      </xdr:nvSpPr>
      <xdr:spPr>
        <a:xfrm>
          <a:off x="12611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25086CFE-E573-487F-B763-C72F86E68F3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5E4D5E71-91AD-4E55-A538-454FFF14F9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40DC6EF1-EF2F-4C38-BEF3-6CC32520DA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37877045-A6AC-46B5-BA89-77D94AD3A77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24D9D3FB-F649-4CE7-A746-4BCDED6546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1E5EC548-CE63-4EDC-AFB3-F40DB03A7F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E0FEE2EE-19B1-4F9C-879D-9DCEB4D8FC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35FFEF28-614F-4413-AE0B-0C5A011FE0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4B83D6B6-EDE5-4FCC-B80D-4EB8C06D04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84DAAD37-69EF-4F29-A0FE-C5A9D62395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a:extLst>
            <a:ext uri="{FF2B5EF4-FFF2-40B4-BE49-F238E27FC236}">
              <a16:creationId xmlns:a16="http://schemas.microsoft.com/office/drawing/2014/main" id="{1F1B292F-DE51-48E5-9895-39088C4E6F3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a:extLst>
            <a:ext uri="{FF2B5EF4-FFF2-40B4-BE49-F238E27FC236}">
              <a16:creationId xmlns:a16="http://schemas.microsoft.com/office/drawing/2014/main" id="{8A262C38-FC8D-4162-9DC6-D2E4ED5170D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a:extLst>
            <a:ext uri="{FF2B5EF4-FFF2-40B4-BE49-F238E27FC236}">
              <a16:creationId xmlns:a16="http://schemas.microsoft.com/office/drawing/2014/main" id="{6E8A9336-BEFC-4D45-A22F-C8DE1D26B0A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a:extLst>
            <a:ext uri="{FF2B5EF4-FFF2-40B4-BE49-F238E27FC236}">
              <a16:creationId xmlns:a16="http://schemas.microsoft.com/office/drawing/2014/main" id="{45137B91-8EBE-44CD-965E-A0A74F17429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a:extLst>
            <a:ext uri="{FF2B5EF4-FFF2-40B4-BE49-F238E27FC236}">
              <a16:creationId xmlns:a16="http://schemas.microsoft.com/office/drawing/2014/main" id="{CD60912C-3328-40CF-9E90-B68EBF381A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a:extLst>
            <a:ext uri="{FF2B5EF4-FFF2-40B4-BE49-F238E27FC236}">
              <a16:creationId xmlns:a16="http://schemas.microsoft.com/office/drawing/2014/main" id="{DEF09BC1-3AB7-4824-ACD1-429AB2BC8EF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a:extLst>
            <a:ext uri="{FF2B5EF4-FFF2-40B4-BE49-F238E27FC236}">
              <a16:creationId xmlns:a16="http://schemas.microsoft.com/office/drawing/2014/main" id="{650BA457-961E-41AC-87A9-D3A6A8BBA62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a:extLst>
            <a:ext uri="{FF2B5EF4-FFF2-40B4-BE49-F238E27FC236}">
              <a16:creationId xmlns:a16="http://schemas.microsoft.com/office/drawing/2014/main" id="{B8EDAAD6-74E0-46B1-A938-07BBF965350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9C30C7EA-244F-458E-B228-4796748A3A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235946B-3CFC-4270-9C4C-82CAB69D70D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E079A599-A9C4-4D3F-BDC0-E124900588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a:extLst>
            <a:ext uri="{FF2B5EF4-FFF2-40B4-BE49-F238E27FC236}">
              <a16:creationId xmlns:a16="http://schemas.microsoft.com/office/drawing/2014/main" id="{7FBF888F-96DA-49F2-90F4-5B3B36FFA0A1}"/>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1537E0D1-F5FB-481E-B845-71317977F586}"/>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a:extLst>
            <a:ext uri="{FF2B5EF4-FFF2-40B4-BE49-F238E27FC236}">
              <a16:creationId xmlns:a16="http://schemas.microsoft.com/office/drawing/2014/main" id="{075AB55D-13F7-49EB-BA10-F5D047E47C08}"/>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FCF412AF-5368-46FC-9683-0FD8B08583B4}"/>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a:extLst>
            <a:ext uri="{FF2B5EF4-FFF2-40B4-BE49-F238E27FC236}">
              <a16:creationId xmlns:a16="http://schemas.microsoft.com/office/drawing/2014/main" id="{445814B0-C974-47CF-9A71-3DE8E985FBE0}"/>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9D0FDC9B-C256-4EF6-802C-15204F7F5AFC}"/>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a:extLst>
            <a:ext uri="{FF2B5EF4-FFF2-40B4-BE49-F238E27FC236}">
              <a16:creationId xmlns:a16="http://schemas.microsoft.com/office/drawing/2014/main" id="{30C6D9CC-EA08-458D-B596-2A7D997093ED}"/>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02" name="フローチャート: 判断 501">
          <a:extLst>
            <a:ext uri="{FF2B5EF4-FFF2-40B4-BE49-F238E27FC236}">
              <a16:creationId xmlns:a16="http://schemas.microsoft.com/office/drawing/2014/main" id="{41A1FD2F-D15A-440D-BBD6-38B82C86E331}"/>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03" name="フローチャート: 判断 502">
          <a:extLst>
            <a:ext uri="{FF2B5EF4-FFF2-40B4-BE49-F238E27FC236}">
              <a16:creationId xmlns:a16="http://schemas.microsoft.com/office/drawing/2014/main" id="{411133C1-E54F-4B90-90DF-D01DE9069D47}"/>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04" name="フローチャート: 判断 503">
          <a:extLst>
            <a:ext uri="{FF2B5EF4-FFF2-40B4-BE49-F238E27FC236}">
              <a16:creationId xmlns:a16="http://schemas.microsoft.com/office/drawing/2014/main" id="{B168B26A-37CE-47FC-BD87-A6CC64CBFC1C}"/>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505" name="フローチャート: 判断 504">
          <a:extLst>
            <a:ext uri="{FF2B5EF4-FFF2-40B4-BE49-F238E27FC236}">
              <a16:creationId xmlns:a16="http://schemas.microsoft.com/office/drawing/2014/main" id="{B2A2AA06-1557-40E8-A76E-34A08353885A}"/>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D97994D-0F3A-4E20-874F-6F2D7828B3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E82BF16-FB2C-48B3-A018-87DBA3E59D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CC346E7-F53C-4AE7-9927-51125BEC25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500A8F9-EBCC-4FC4-9B29-0EA795920C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307534B0-4983-4D57-8EFA-B2CEF8BAB21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95504</xdr:rowOff>
    </xdr:from>
    <xdr:to>
      <xdr:col>116</xdr:col>
      <xdr:colOff>114300</xdr:colOff>
      <xdr:row>63</xdr:row>
      <xdr:rowOff>25654</xdr:rowOff>
    </xdr:to>
    <xdr:sp macro="" textlink="">
      <xdr:nvSpPr>
        <xdr:cNvPr id="511" name="楕円 510">
          <a:extLst>
            <a:ext uri="{FF2B5EF4-FFF2-40B4-BE49-F238E27FC236}">
              <a16:creationId xmlns:a16="http://schemas.microsoft.com/office/drawing/2014/main" id="{5B8CA53F-CD04-44B6-AA86-C2A0A8F38301}"/>
            </a:ext>
          </a:extLst>
        </xdr:cNvPr>
        <xdr:cNvSpPr/>
      </xdr:nvSpPr>
      <xdr:spPr>
        <a:xfrm>
          <a:off x="22110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10431</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9BD519E0-14B4-475A-9F84-26851B7C8005}"/>
            </a:ext>
          </a:extLst>
        </xdr:cNvPr>
        <xdr:cNvSpPr txBox="1"/>
      </xdr:nvSpPr>
      <xdr:spPr>
        <a:xfrm>
          <a:off x="22199600" y="1064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102362</xdr:rowOff>
    </xdr:from>
    <xdr:to>
      <xdr:col>112</xdr:col>
      <xdr:colOff>38100</xdr:colOff>
      <xdr:row>63</xdr:row>
      <xdr:rowOff>32512</xdr:rowOff>
    </xdr:to>
    <xdr:sp macro="" textlink="">
      <xdr:nvSpPr>
        <xdr:cNvPr id="513" name="楕円 512">
          <a:extLst>
            <a:ext uri="{FF2B5EF4-FFF2-40B4-BE49-F238E27FC236}">
              <a16:creationId xmlns:a16="http://schemas.microsoft.com/office/drawing/2014/main" id="{AA676195-035B-4D97-9787-EF3237E6D095}"/>
            </a:ext>
          </a:extLst>
        </xdr:cNvPr>
        <xdr:cNvSpPr/>
      </xdr:nvSpPr>
      <xdr:spPr>
        <a:xfrm>
          <a:off x="21272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146304</xdr:rowOff>
    </xdr:from>
    <xdr:to>
      <xdr:col>116</xdr:col>
      <xdr:colOff>63500</xdr:colOff>
      <xdr:row>62</xdr:row>
      <xdr:rowOff>153162</xdr:rowOff>
    </xdr:to>
    <xdr:cxnSp macro="">
      <xdr:nvCxnSpPr>
        <xdr:cNvPr id="514" name="直線コネクタ 513">
          <a:extLst>
            <a:ext uri="{FF2B5EF4-FFF2-40B4-BE49-F238E27FC236}">
              <a16:creationId xmlns:a16="http://schemas.microsoft.com/office/drawing/2014/main" id="{491702A5-9EE4-4996-B4B9-BF6E9E2539B1}"/>
            </a:ext>
          </a:extLst>
        </xdr:cNvPr>
        <xdr:cNvCxnSpPr/>
      </xdr:nvCxnSpPr>
      <xdr:spPr>
        <a:xfrm flipV="1">
          <a:off x="21323300" y="1077620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515" name="楕円 514">
          <a:extLst>
            <a:ext uri="{FF2B5EF4-FFF2-40B4-BE49-F238E27FC236}">
              <a16:creationId xmlns:a16="http://schemas.microsoft.com/office/drawing/2014/main" id="{55578EBA-FDF1-4B35-896F-AA5A96AC6F45}"/>
            </a:ext>
          </a:extLst>
        </xdr:cNvPr>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153162</xdr:rowOff>
    </xdr:from>
    <xdr:to>
      <xdr:col>111</xdr:col>
      <xdr:colOff>177800</xdr:colOff>
      <xdr:row>63</xdr:row>
      <xdr:rowOff>20574</xdr:rowOff>
    </xdr:to>
    <xdr:cxnSp macro="">
      <xdr:nvCxnSpPr>
        <xdr:cNvPr id="516" name="直線コネクタ 515">
          <a:extLst>
            <a:ext uri="{FF2B5EF4-FFF2-40B4-BE49-F238E27FC236}">
              <a16:creationId xmlns:a16="http://schemas.microsoft.com/office/drawing/2014/main" id="{EF1086FE-C97F-4E22-8D82-1B4BED19A8FB}"/>
            </a:ext>
          </a:extLst>
        </xdr:cNvPr>
        <xdr:cNvCxnSpPr/>
      </xdr:nvCxnSpPr>
      <xdr:spPr>
        <a:xfrm flipV="1">
          <a:off x="20434300" y="1078306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517" name="楕円 516">
          <a:extLst>
            <a:ext uri="{FF2B5EF4-FFF2-40B4-BE49-F238E27FC236}">
              <a16:creationId xmlns:a16="http://schemas.microsoft.com/office/drawing/2014/main" id="{B867557B-FA2D-4DE6-9DBC-508FB79CF525}"/>
            </a:ext>
          </a:extLst>
        </xdr:cNvPr>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25146</xdr:rowOff>
    </xdr:to>
    <xdr:cxnSp macro="">
      <xdr:nvCxnSpPr>
        <xdr:cNvPr id="518" name="直線コネクタ 517">
          <a:extLst>
            <a:ext uri="{FF2B5EF4-FFF2-40B4-BE49-F238E27FC236}">
              <a16:creationId xmlns:a16="http://schemas.microsoft.com/office/drawing/2014/main" id="{B90ABFB0-3280-4C16-BF52-C076BD2F7A24}"/>
            </a:ext>
          </a:extLst>
        </xdr:cNvPr>
        <xdr:cNvCxnSpPr/>
      </xdr:nvCxnSpPr>
      <xdr:spPr>
        <a:xfrm flipV="1">
          <a:off x="19545300" y="1082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150368</xdr:rowOff>
    </xdr:from>
    <xdr:to>
      <xdr:col>98</xdr:col>
      <xdr:colOff>38100</xdr:colOff>
      <xdr:row>63</xdr:row>
      <xdr:rowOff>80518</xdr:rowOff>
    </xdr:to>
    <xdr:sp macro="" textlink="">
      <xdr:nvSpPr>
        <xdr:cNvPr id="519" name="楕円 518">
          <a:extLst>
            <a:ext uri="{FF2B5EF4-FFF2-40B4-BE49-F238E27FC236}">
              <a16:creationId xmlns:a16="http://schemas.microsoft.com/office/drawing/2014/main" id="{3CD6C81A-3656-42A0-8A3E-12F1B6A5B3D1}"/>
            </a:ext>
          </a:extLst>
        </xdr:cNvPr>
        <xdr:cNvSpPr/>
      </xdr:nvSpPr>
      <xdr:spPr>
        <a:xfrm>
          <a:off x="18605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29718</xdr:rowOff>
    </xdr:to>
    <xdr:cxnSp macro="">
      <xdr:nvCxnSpPr>
        <xdr:cNvPr id="520" name="直線コネクタ 519">
          <a:extLst>
            <a:ext uri="{FF2B5EF4-FFF2-40B4-BE49-F238E27FC236}">
              <a16:creationId xmlns:a16="http://schemas.microsoft.com/office/drawing/2014/main" id="{EC06CD4A-70CC-4F2E-8826-2E26AA830EFF}"/>
            </a:ext>
          </a:extLst>
        </xdr:cNvPr>
        <xdr:cNvCxnSpPr/>
      </xdr:nvCxnSpPr>
      <xdr:spPr>
        <a:xfrm flipV="1">
          <a:off x="18656300" y="1082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521" name="n_1aveValue【保健センター・保健所】&#10;一人当たり面積">
          <a:extLst>
            <a:ext uri="{FF2B5EF4-FFF2-40B4-BE49-F238E27FC236}">
              <a16:creationId xmlns:a16="http://schemas.microsoft.com/office/drawing/2014/main" id="{4AC23037-26B0-40E6-BBD3-DC8C1AF69214}"/>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522" name="n_2aveValue【保健センター・保健所】&#10;一人当たり面積">
          <a:extLst>
            <a:ext uri="{FF2B5EF4-FFF2-40B4-BE49-F238E27FC236}">
              <a16:creationId xmlns:a16="http://schemas.microsoft.com/office/drawing/2014/main" id="{A74A81A1-3F7A-4A85-8C0A-CCC0BF844428}"/>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523" name="n_3aveValue【保健センター・保健所】&#10;一人当たり面積">
          <a:extLst>
            <a:ext uri="{FF2B5EF4-FFF2-40B4-BE49-F238E27FC236}">
              <a16:creationId xmlns:a16="http://schemas.microsoft.com/office/drawing/2014/main" id="{35BBCADA-75F4-4B12-80CD-26BE8F9D57AF}"/>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524" name="n_4aveValue【保健センター・保健所】&#10;一人当たり面積">
          <a:extLst>
            <a:ext uri="{FF2B5EF4-FFF2-40B4-BE49-F238E27FC236}">
              <a16:creationId xmlns:a16="http://schemas.microsoft.com/office/drawing/2014/main" id="{667D56F6-3A3C-496F-86F5-CE80DB923057}"/>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23639</xdr:rowOff>
    </xdr:from>
    <xdr:ext cx="469744" cy="259045"/>
    <xdr:sp macro="" textlink="">
      <xdr:nvSpPr>
        <xdr:cNvPr id="525" name="n_1mainValue【保健センター・保健所】&#10;一人当たり面積">
          <a:extLst>
            <a:ext uri="{FF2B5EF4-FFF2-40B4-BE49-F238E27FC236}">
              <a16:creationId xmlns:a16="http://schemas.microsoft.com/office/drawing/2014/main" id="{F1952D0C-85BD-4F53-9F1C-B3277DE66A81}"/>
            </a:ext>
          </a:extLst>
        </xdr:cNvPr>
        <xdr:cNvSpPr txBox="1"/>
      </xdr:nvSpPr>
      <xdr:spPr>
        <a:xfrm>
          <a:off x="21075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526" name="n_2mainValue【保健センター・保健所】&#10;一人当たり面積">
          <a:extLst>
            <a:ext uri="{FF2B5EF4-FFF2-40B4-BE49-F238E27FC236}">
              <a16:creationId xmlns:a16="http://schemas.microsoft.com/office/drawing/2014/main" id="{51064D78-BDB2-415A-9A9E-59F9522C4538}"/>
            </a:ext>
          </a:extLst>
        </xdr:cNvPr>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527" name="n_3mainValue【保健センター・保健所】&#10;一人当たり面積">
          <a:extLst>
            <a:ext uri="{FF2B5EF4-FFF2-40B4-BE49-F238E27FC236}">
              <a16:creationId xmlns:a16="http://schemas.microsoft.com/office/drawing/2014/main" id="{58A98B13-71CF-4245-BC17-EFD30A2932FE}"/>
            </a:ext>
          </a:extLst>
        </xdr:cNvPr>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71645</xdr:rowOff>
    </xdr:from>
    <xdr:ext cx="469744" cy="259045"/>
    <xdr:sp macro="" textlink="">
      <xdr:nvSpPr>
        <xdr:cNvPr id="528" name="n_4mainValue【保健センター・保健所】&#10;一人当たり面積">
          <a:extLst>
            <a:ext uri="{FF2B5EF4-FFF2-40B4-BE49-F238E27FC236}">
              <a16:creationId xmlns:a16="http://schemas.microsoft.com/office/drawing/2014/main" id="{91CDAEB9-1F56-4310-946E-19E6544E459F}"/>
            </a:ext>
          </a:extLst>
        </xdr:cNvPr>
        <xdr:cNvSpPr txBox="1"/>
      </xdr:nvSpPr>
      <xdr:spPr>
        <a:xfrm>
          <a:off x="18421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3DE2466D-D2FF-4DF1-BD57-8A2C8CD511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D7566A84-ABE5-41AB-891F-DFDD08BB78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FAB857F5-3511-497B-A50A-4DA78DDD9B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F3B3E55F-A16E-462C-AB8B-4F289DE590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BDB9C1D7-B1E5-4DDB-8A34-A86DC349EB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905DE87D-8D19-4EDF-B6B9-26BB9325143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6ED60AC5-C839-40A5-9151-9E2A455B0F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E8B011F2-C56D-48CC-A89C-7C0CC87DBC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C3B1E4D9-B9A2-4D44-967A-901AD4D812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5D63DFDD-212A-47D1-8920-A7D02E328B2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7B32911C-C2EE-419C-A624-0609BAEEE50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a:extLst>
            <a:ext uri="{FF2B5EF4-FFF2-40B4-BE49-F238E27FC236}">
              <a16:creationId xmlns:a16="http://schemas.microsoft.com/office/drawing/2014/main" id="{1CEF5C55-32B3-423B-B6A2-4B93061A273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a:extLst>
            <a:ext uri="{FF2B5EF4-FFF2-40B4-BE49-F238E27FC236}">
              <a16:creationId xmlns:a16="http://schemas.microsoft.com/office/drawing/2014/main" id="{D783EE99-64FE-480E-9686-857512676FE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a:extLst>
            <a:ext uri="{FF2B5EF4-FFF2-40B4-BE49-F238E27FC236}">
              <a16:creationId xmlns:a16="http://schemas.microsoft.com/office/drawing/2014/main" id="{74B80D60-EC8B-41A9-9400-B285DD5FCAC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a:extLst>
            <a:ext uri="{FF2B5EF4-FFF2-40B4-BE49-F238E27FC236}">
              <a16:creationId xmlns:a16="http://schemas.microsoft.com/office/drawing/2014/main" id="{863175E7-8F61-46E4-AF29-D6F3B175613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a:extLst>
            <a:ext uri="{FF2B5EF4-FFF2-40B4-BE49-F238E27FC236}">
              <a16:creationId xmlns:a16="http://schemas.microsoft.com/office/drawing/2014/main" id="{9BA9A5DE-577E-4EEA-B5F7-98D462D0F69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a:extLst>
            <a:ext uri="{FF2B5EF4-FFF2-40B4-BE49-F238E27FC236}">
              <a16:creationId xmlns:a16="http://schemas.microsoft.com/office/drawing/2014/main" id="{F4108040-4DFA-48A1-B862-908E5233561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a:extLst>
            <a:ext uri="{FF2B5EF4-FFF2-40B4-BE49-F238E27FC236}">
              <a16:creationId xmlns:a16="http://schemas.microsoft.com/office/drawing/2014/main" id="{36FA3736-86BC-4749-96F7-A1DE921DC4C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a:extLst>
            <a:ext uri="{FF2B5EF4-FFF2-40B4-BE49-F238E27FC236}">
              <a16:creationId xmlns:a16="http://schemas.microsoft.com/office/drawing/2014/main" id="{969525FF-CEE0-4B22-8F66-497EB788033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a:extLst>
            <a:ext uri="{FF2B5EF4-FFF2-40B4-BE49-F238E27FC236}">
              <a16:creationId xmlns:a16="http://schemas.microsoft.com/office/drawing/2014/main" id="{840A5703-3BAC-4E17-8DB1-C1A8C0F4D0F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a:extLst>
            <a:ext uri="{FF2B5EF4-FFF2-40B4-BE49-F238E27FC236}">
              <a16:creationId xmlns:a16="http://schemas.microsoft.com/office/drawing/2014/main" id="{D41444E3-075F-4A61-AAD7-2ACADD49D83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169816E6-7289-4A04-96E0-B92E6A733A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a:extLst>
            <a:ext uri="{FF2B5EF4-FFF2-40B4-BE49-F238E27FC236}">
              <a16:creationId xmlns:a16="http://schemas.microsoft.com/office/drawing/2014/main" id="{C7DFCE9F-A4C5-4398-872B-BAD1B0F2A6C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E58F126D-B290-47CE-B52B-A81F3EEB4BF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a:extLst>
            <a:ext uri="{FF2B5EF4-FFF2-40B4-BE49-F238E27FC236}">
              <a16:creationId xmlns:a16="http://schemas.microsoft.com/office/drawing/2014/main" id="{BDBA72B0-490F-4C05-872C-4D02BF9033E3}"/>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a:extLst>
            <a:ext uri="{FF2B5EF4-FFF2-40B4-BE49-F238E27FC236}">
              <a16:creationId xmlns:a16="http://schemas.microsoft.com/office/drawing/2014/main" id="{5E4295E4-061D-43F6-9685-F06BD7BBAD48}"/>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a:extLst>
            <a:ext uri="{FF2B5EF4-FFF2-40B4-BE49-F238E27FC236}">
              <a16:creationId xmlns:a16="http://schemas.microsoft.com/office/drawing/2014/main" id="{5436BCD5-5EC4-426D-968C-821ADD835BDC}"/>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a:extLst>
            <a:ext uri="{FF2B5EF4-FFF2-40B4-BE49-F238E27FC236}">
              <a16:creationId xmlns:a16="http://schemas.microsoft.com/office/drawing/2014/main" id="{1E296FA8-1FB3-429D-AE57-053926669683}"/>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a:extLst>
            <a:ext uri="{FF2B5EF4-FFF2-40B4-BE49-F238E27FC236}">
              <a16:creationId xmlns:a16="http://schemas.microsoft.com/office/drawing/2014/main" id="{3771FD3D-89D6-4215-BAA2-FC971667E56D}"/>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47977C16-ED65-400B-A5EA-54AFE2938315}"/>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a:extLst>
            <a:ext uri="{FF2B5EF4-FFF2-40B4-BE49-F238E27FC236}">
              <a16:creationId xmlns:a16="http://schemas.microsoft.com/office/drawing/2014/main" id="{36086061-1B04-4A81-BC58-C79A64238AAE}"/>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0" name="フローチャート: 判断 559">
          <a:extLst>
            <a:ext uri="{FF2B5EF4-FFF2-40B4-BE49-F238E27FC236}">
              <a16:creationId xmlns:a16="http://schemas.microsoft.com/office/drawing/2014/main" id="{4B665DED-5CE5-47D1-8FBF-BD47011AAF8D}"/>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1" name="フローチャート: 判断 560">
          <a:extLst>
            <a:ext uri="{FF2B5EF4-FFF2-40B4-BE49-F238E27FC236}">
              <a16:creationId xmlns:a16="http://schemas.microsoft.com/office/drawing/2014/main" id="{BDAEEB71-B827-48A6-A30B-E3B61911E68B}"/>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2" name="フローチャート: 判断 561">
          <a:extLst>
            <a:ext uri="{FF2B5EF4-FFF2-40B4-BE49-F238E27FC236}">
              <a16:creationId xmlns:a16="http://schemas.microsoft.com/office/drawing/2014/main" id="{F432691C-7A16-41D8-A2CB-7BE36CE322D7}"/>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3" name="フローチャート: 判断 562">
          <a:extLst>
            <a:ext uri="{FF2B5EF4-FFF2-40B4-BE49-F238E27FC236}">
              <a16:creationId xmlns:a16="http://schemas.microsoft.com/office/drawing/2014/main" id="{365E09AE-7FF6-483A-AB45-5FF09B46A50D}"/>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453BAB5A-0A5E-4184-AB9C-3D6AC7A1671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337A73F-C1D2-4AC4-BCA5-649AF8D964B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902CB90C-BEB6-437D-9D5E-9640D847C3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E295A27F-E196-4690-B84A-CB12A4EDA7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649B926-41AF-4BFD-99F1-01E4B44633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xdr:rowOff>
    </xdr:from>
    <xdr:to>
      <xdr:col>85</xdr:col>
      <xdr:colOff>177800</xdr:colOff>
      <xdr:row>81</xdr:row>
      <xdr:rowOff>106045</xdr:rowOff>
    </xdr:to>
    <xdr:sp macro="" textlink="">
      <xdr:nvSpPr>
        <xdr:cNvPr id="569" name="楕円 568">
          <a:extLst>
            <a:ext uri="{FF2B5EF4-FFF2-40B4-BE49-F238E27FC236}">
              <a16:creationId xmlns:a16="http://schemas.microsoft.com/office/drawing/2014/main" id="{25F4716B-5488-4463-B2CB-639DB1009F79}"/>
            </a:ext>
          </a:extLst>
        </xdr:cNvPr>
        <xdr:cNvSpPr/>
      </xdr:nvSpPr>
      <xdr:spPr>
        <a:xfrm>
          <a:off x="162687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27322</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FBFC763C-D1ED-4DD1-9AAA-A1F4E9E95A64}"/>
            </a:ext>
          </a:extLst>
        </xdr:cNvPr>
        <xdr:cNvSpPr txBox="1"/>
      </xdr:nvSpPr>
      <xdr:spPr>
        <a:xfrm>
          <a:off x="16357600"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571" name="楕円 570">
          <a:extLst>
            <a:ext uri="{FF2B5EF4-FFF2-40B4-BE49-F238E27FC236}">
              <a16:creationId xmlns:a16="http://schemas.microsoft.com/office/drawing/2014/main" id="{891F5222-F8F5-48C0-8D1B-1516F746DF15}"/>
            </a:ext>
          </a:extLst>
        </xdr:cNvPr>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55245</xdr:rowOff>
    </xdr:from>
    <xdr:to>
      <xdr:col>85</xdr:col>
      <xdr:colOff>127000</xdr:colOff>
      <xdr:row>82</xdr:row>
      <xdr:rowOff>102870</xdr:rowOff>
    </xdr:to>
    <xdr:cxnSp macro="">
      <xdr:nvCxnSpPr>
        <xdr:cNvPr id="572" name="直線コネクタ 571">
          <a:extLst>
            <a:ext uri="{FF2B5EF4-FFF2-40B4-BE49-F238E27FC236}">
              <a16:creationId xmlns:a16="http://schemas.microsoft.com/office/drawing/2014/main" id="{00C40610-BAC6-4F30-AF31-0221C05F5ACA}"/>
            </a:ext>
          </a:extLst>
        </xdr:cNvPr>
        <xdr:cNvCxnSpPr/>
      </xdr:nvCxnSpPr>
      <xdr:spPr>
        <a:xfrm flipV="1">
          <a:off x="15481300" y="1394269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573" name="楕円 572">
          <a:extLst>
            <a:ext uri="{FF2B5EF4-FFF2-40B4-BE49-F238E27FC236}">
              <a16:creationId xmlns:a16="http://schemas.microsoft.com/office/drawing/2014/main" id="{B0C6B713-300B-4575-889A-0382157A50FD}"/>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102870</xdr:rowOff>
    </xdr:to>
    <xdr:cxnSp macro="">
      <xdr:nvCxnSpPr>
        <xdr:cNvPr id="574" name="直線コネクタ 573">
          <a:extLst>
            <a:ext uri="{FF2B5EF4-FFF2-40B4-BE49-F238E27FC236}">
              <a16:creationId xmlns:a16="http://schemas.microsoft.com/office/drawing/2014/main" id="{0645A419-7241-4A33-88B8-B765EDC3C015}"/>
            </a:ext>
          </a:extLst>
        </xdr:cNvPr>
        <xdr:cNvCxnSpPr/>
      </xdr:nvCxnSpPr>
      <xdr:spPr>
        <a:xfrm>
          <a:off x="14592300" y="14142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103505</xdr:rowOff>
    </xdr:from>
    <xdr:to>
      <xdr:col>72</xdr:col>
      <xdr:colOff>38100</xdr:colOff>
      <xdr:row>83</xdr:row>
      <xdr:rowOff>33655</xdr:rowOff>
    </xdr:to>
    <xdr:sp macro="" textlink="">
      <xdr:nvSpPr>
        <xdr:cNvPr id="575" name="楕円 574">
          <a:extLst>
            <a:ext uri="{FF2B5EF4-FFF2-40B4-BE49-F238E27FC236}">
              <a16:creationId xmlns:a16="http://schemas.microsoft.com/office/drawing/2014/main" id="{7697719D-7D10-4106-ABC9-82F397511FCB}"/>
            </a:ext>
          </a:extLst>
        </xdr:cNvPr>
        <xdr:cNvSpPr/>
      </xdr:nvSpPr>
      <xdr:spPr>
        <a:xfrm>
          <a:off x="13652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154305</xdr:rowOff>
    </xdr:to>
    <xdr:cxnSp macro="">
      <xdr:nvCxnSpPr>
        <xdr:cNvPr id="576" name="直線コネクタ 575">
          <a:extLst>
            <a:ext uri="{FF2B5EF4-FFF2-40B4-BE49-F238E27FC236}">
              <a16:creationId xmlns:a16="http://schemas.microsoft.com/office/drawing/2014/main" id="{17FD979F-143B-4DDC-910C-AEDEF9E2BA25}"/>
            </a:ext>
          </a:extLst>
        </xdr:cNvPr>
        <xdr:cNvCxnSpPr/>
      </xdr:nvCxnSpPr>
      <xdr:spPr>
        <a:xfrm flipV="1">
          <a:off x="13703300" y="141427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164464</xdr:rowOff>
    </xdr:from>
    <xdr:to>
      <xdr:col>67</xdr:col>
      <xdr:colOff>101600</xdr:colOff>
      <xdr:row>83</xdr:row>
      <xdr:rowOff>94614</xdr:rowOff>
    </xdr:to>
    <xdr:sp macro="" textlink="">
      <xdr:nvSpPr>
        <xdr:cNvPr id="577" name="楕円 576">
          <a:extLst>
            <a:ext uri="{FF2B5EF4-FFF2-40B4-BE49-F238E27FC236}">
              <a16:creationId xmlns:a16="http://schemas.microsoft.com/office/drawing/2014/main" id="{E961A827-D56F-429A-8F4B-84F6557F2F62}"/>
            </a:ext>
          </a:extLst>
        </xdr:cNvPr>
        <xdr:cNvSpPr/>
      </xdr:nvSpPr>
      <xdr:spPr>
        <a:xfrm>
          <a:off x="12763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154305</xdr:rowOff>
    </xdr:from>
    <xdr:to>
      <xdr:col>71</xdr:col>
      <xdr:colOff>177800</xdr:colOff>
      <xdr:row>83</xdr:row>
      <xdr:rowOff>43814</xdr:rowOff>
    </xdr:to>
    <xdr:cxnSp macro="">
      <xdr:nvCxnSpPr>
        <xdr:cNvPr id="578" name="直線コネクタ 577">
          <a:extLst>
            <a:ext uri="{FF2B5EF4-FFF2-40B4-BE49-F238E27FC236}">
              <a16:creationId xmlns:a16="http://schemas.microsoft.com/office/drawing/2014/main" id="{3AAF22E4-D320-4E01-8FA9-92F8B8407376}"/>
            </a:ext>
          </a:extLst>
        </xdr:cNvPr>
        <xdr:cNvCxnSpPr/>
      </xdr:nvCxnSpPr>
      <xdr:spPr>
        <a:xfrm flipV="1">
          <a:off x="12814300" y="142132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79" name="n_1aveValue【消防施設】&#10;有形固定資産減価償却率">
          <a:extLst>
            <a:ext uri="{FF2B5EF4-FFF2-40B4-BE49-F238E27FC236}">
              <a16:creationId xmlns:a16="http://schemas.microsoft.com/office/drawing/2014/main" id="{C2BD4078-1900-41FB-B8AF-9A27351E87F6}"/>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0" name="n_2aveValue【消防施設】&#10;有形固定資産減価償却率">
          <a:extLst>
            <a:ext uri="{FF2B5EF4-FFF2-40B4-BE49-F238E27FC236}">
              <a16:creationId xmlns:a16="http://schemas.microsoft.com/office/drawing/2014/main" id="{9CE12BA7-509F-44BE-8FDA-F073540F25A9}"/>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581" name="n_3aveValue【消防施設】&#10;有形固定資産減価償却率">
          <a:extLst>
            <a:ext uri="{FF2B5EF4-FFF2-40B4-BE49-F238E27FC236}">
              <a16:creationId xmlns:a16="http://schemas.microsoft.com/office/drawing/2014/main" id="{A0EC066B-35B1-46A5-B9FC-D06FAD7D32E9}"/>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582" name="n_4aveValue【消防施設】&#10;有形固定資産減価償却率">
          <a:extLst>
            <a:ext uri="{FF2B5EF4-FFF2-40B4-BE49-F238E27FC236}">
              <a16:creationId xmlns:a16="http://schemas.microsoft.com/office/drawing/2014/main" id="{14879711-EEBF-4A6C-9CB4-1989CE992C36}"/>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144797</xdr:rowOff>
    </xdr:from>
    <xdr:ext cx="405111" cy="259045"/>
    <xdr:sp macro="" textlink="">
      <xdr:nvSpPr>
        <xdr:cNvPr id="583" name="n_1mainValue【消防施設】&#10;有形固定資産減価償却率">
          <a:extLst>
            <a:ext uri="{FF2B5EF4-FFF2-40B4-BE49-F238E27FC236}">
              <a16:creationId xmlns:a16="http://schemas.microsoft.com/office/drawing/2014/main" id="{A84ACD1E-92CC-4975-AB1E-781C1877C00D}"/>
            </a:ext>
          </a:extLst>
        </xdr:cNvPr>
        <xdr:cNvSpPr txBox="1"/>
      </xdr:nvSpPr>
      <xdr:spPr>
        <a:xfrm>
          <a:off x="15266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584" name="n_2mainValue【消防施設】&#10;有形固定資産減価償却率">
          <a:extLst>
            <a:ext uri="{FF2B5EF4-FFF2-40B4-BE49-F238E27FC236}">
              <a16:creationId xmlns:a16="http://schemas.microsoft.com/office/drawing/2014/main" id="{0FB6F4AC-56A8-4F0F-9EC1-69689B0A32CE}"/>
            </a:ext>
          </a:extLst>
        </xdr:cNvPr>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24782</xdr:rowOff>
    </xdr:from>
    <xdr:ext cx="405111" cy="259045"/>
    <xdr:sp macro="" textlink="">
      <xdr:nvSpPr>
        <xdr:cNvPr id="585" name="n_3mainValue【消防施設】&#10;有形固定資産減価償却率">
          <a:extLst>
            <a:ext uri="{FF2B5EF4-FFF2-40B4-BE49-F238E27FC236}">
              <a16:creationId xmlns:a16="http://schemas.microsoft.com/office/drawing/2014/main" id="{96AC174A-C2E8-477D-8D2C-694C131BE5D7}"/>
            </a:ext>
          </a:extLst>
        </xdr:cNvPr>
        <xdr:cNvSpPr txBox="1"/>
      </xdr:nvSpPr>
      <xdr:spPr>
        <a:xfrm>
          <a:off x="13500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85741</xdr:rowOff>
    </xdr:from>
    <xdr:ext cx="405111" cy="259045"/>
    <xdr:sp macro="" textlink="">
      <xdr:nvSpPr>
        <xdr:cNvPr id="586" name="n_4mainValue【消防施設】&#10;有形固定資産減価償却率">
          <a:extLst>
            <a:ext uri="{FF2B5EF4-FFF2-40B4-BE49-F238E27FC236}">
              <a16:creationId xmlns:a16="http://schemas.microsoft.com/office/drawing/2014/main" id="{E06E9B45-5FA2-4C80-997B-093231AA8AD8}"/>
            </a:ext>
          </a:extLst>
        </xdr:cNvPr>
        <xdr:cNvSpPr txBox="1"/>
      </xdr:nvSpPr>
      <xdr:spPr>
        <a:xfrm>
          <a:off x="12611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D769F40E-48E3-4A39-8516-D767FD2346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354B1717-C869-4AE3-9063-5013882420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51852912-CE7B-4522-8252-B97D3F61D8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6BBC241C-B0F5-411A-94C1-C90C378E83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CA1A9104-EE55-4F82-8716-76CC3444C0D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8F756DC0-132D-4D1D-91E0-67ED514191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BA296E9E-5441-4BF5-A6EB-1CD59E5A58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7211F90E-A459-47F2-B103-674A497562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78CBA678-8811-4C8F-9949-A5C9023EB76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867F8A1F-6CF3-4D3D-9CE9-C9C1DB2B047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8E6D553A-2550-4334-B9FE-4043DAA6FC5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3D2C85A3-8314-4E30-923F-43C82AF87AC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8F9E6CD4-009B-4D17-A0E8-10B3B51E8DE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A6605E1A-57F9-42E3-820C-8E2BD64AC02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971ECACC-92CA-42FA-9DA5-BBFF6B99746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5C9CCC5F-B13F-4097-87FA-91BA01F18A2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D7328B7B-46DD-4CCD-941D-438C0189B4B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DA72AECF-CED5-496C-B094-21090AA359C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ED1EA5AC-FC0B-479E-A61C-C9E65F6401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24C9F7E7-B319-4070-B1FF-B6CE896ED3A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21CC8B15-15E0-484F-9204-758C894A8B2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a:extLst>
            <a:ext uri="{FF2B5EF4-FFF2-40B4-BE49-F238E27FC236}">
              <a16:creationId xmlns:a16="http://schemas.microsoft.com/office/drawing/2014/main" id="{52855D3F-8D09-423E-8C0B-E010FE7311E9}"/>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a:extLst>
            <a:ext uri="{FF2B5EF4-FFF2-40B4-BE49-F238E27FC236}">
              <a16:creationId xmlns:a16="http://schemas.microsoft.com/office/drawing/2014/main" id="{AFB419FA-33D3-493A-A7EA-4FDE92C911E2}"/>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a:extLst>
            <a:ext uri="{FF2B5EF4-FFF2-40B4-BE49-F238E27FC236}">
              <a16:creationId xmlns:a16="http://schemas.microsoft.com/office/drawing/2014/main" id="{B5F8956E-DEC2-43C1-958B-083961B140EC}"/>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a:extLst>
            <a:ext uri="{FF2B5EF4-FFF2-40B4-BE49-F238E27FC236}">
              <a16:creationId xmlns:a16="http://schemas.microsoft.com/office/drawing/2014/main" id="{93D0AD3B-5072-4037-8910-6F0E4CBE3A22}"/>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a:extLst>
            <a:ext uri="{FF2B5EF4-FFF2-40B4-BE49-F238E27FC236}">
              <a16:creationId xmlns:a16="http://schemas.microsoft.com/office/drawing/2014/main" id="{A778633E-6521-4481-AED8-E39932331092}"/>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13" name="【消防施設】&#10;一人当たり面積平均値テキスト">
          <a:extLst>
            <a:ext uri="{FF2B5EF4-FFF2-40B4-BE49-F238E27FC236}">
              <a16:creationId xmlns:a16="http://schemas.microsoft.com/office/drawing/2014/main" id="{B3E28C65-B364-4BC4-83DE-9DE3224207FF}"/>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a:extLst>
            <a:ext uri="{FF2B5EF4-FFF2-40B4-BE49-F238E27FC236}">
              <a16:creationId xmlns:a16="http://schemas.microsoft.com/office/drawing/2014/main" id="{E5F33B38-116C-4987-B8A5-224399B8EBF6}"/>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5" name="フローチャート: 判断 614">
          <a:extLst>
            <a:ext uri="{FF2B5EF4-FFF2-40B4-BE49-F238E27FC236}">
              <a16:creationId xmlns:a16="http://schemas.microsoft.com/office/drawing/2014/main" id="{254FA330-70BB-4A90-8DB8-FC40F9399565}"/>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6" name="フローチャート: 判断 615">
          <a:extLst>
            <a:ext uri="{FF2B5EF4-FFF2-40B4-BE49-F238E27FC236}">
              <a16:creationId xmlns:a16="http://schemas.microsoft.com/office/drawing/2014/main" id="{FA80EDB9-E97C-4755-906D-47F7019DA7D1}"/>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7" name="フローチャート: 判断 616">
          <a:extLst>
            <a:ext uri="{FF2B5EF4-FFF2-40B4-BE49-F238E27FC236}">
              <a16:creationId xmlns:a16="http://schemas.microsoft.com/office/drawing/2014/main" id="{FAFCE569-30FC-4B95-A0DF-135B9F8F547C}"/>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8" name="フローチャート: 判断 617">
          <a:extLst>
            <a:ext uri="{FF2B5EF4-FFF2-40B4-BE49-F238E27FC236}">
              <a16:creationId xmlns:a16="http://schemas.microsoft.com/office/drawing/2014/main" id="{2578E4F3-D0D2-47E9-9FBB-23A52A821F6D}"/>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465E27B-3031-4D79-A89C-ACF0D3AF12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70762EBF-BDEB-4737-8F80-D4DA010CC1F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D15F548A-B4AD-4735-8520-34D0D76A5CE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C2ACF868-FBF2-45DD-AC69-97231DF5F6D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BD13BD6A-EA7E-44C4-A36C-1B05F783B6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93371</xdr:rowOff>
    </xdr:from>
    <xdr:to>
      <xdr:col>116</xdr:col>
      <xdr:colOff>114300</xdr:colOff>
      <xdr:row>85</xdr:row>
      <xdr:rowOff>23521</xdr:rowOff>
    </xdr:to>
    <xdr:sp macro="" textlink="">
      <xdr:nvSpPr>
        <xdr:cNvPr id="624" name="楕円 623">
          <a:extLst>
            <a:ext uri="{FF2B5EF4-FFF2-40B4-BE49-F238E27FC236}">
              <a16:creationId xmlns:a16="http://schemas.microsoft.com/office/drawing/2014/main" id="{1780B97A-9509-477E-9813-3B17A218038B}"/>
            </a:ext>
          </a:extLst>
        </xdr:cNvPr>
        <xdr:cNvSpPr/>
      </xdr:nvSpPr>
      <xdr:spPr>
        <a:xfrm>
          <a:off x="22110700" y="144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116248</xdr:rowOff>
    </xdr:from>
    <xdr:ext cx="469744" cy="259045"/>
    <xdr:sp macro="" textlink="">
      <xdr:nvSpPr>
        <xdr:cNvPr id="625" name="【消防施設】&#10;一人当たり面積該当値テキスト">
          <a:extLst>
            <a:ext uri="{FF2B5EF4-FFF2-40B4-BE49-F238E27FC236}">
              <a16:creationId xmlns:a16="http://schemas.microsoft.com/office/drawing/2014/main" id="{D7727CF9-B765-47AB-BE67-19E144C73EB8}"/>
            </a:ext>
          </a:extLst>
        </xdr:cNvPr>
        <xdr:cNvSpPr txBox="1"/>
      </xdr:nvSpPr>
      <xdr:spPr>
        <a:xfrm>
          <a:off x="22199600" y="143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81941</xdr:rowOff>
    </xdr:from>
    <xdr:to>
      <xdr:col>112</xdr:col>
      <xdr:colOff>38100</xdr:colOff>
      <xdr:row>85</xdr:row>
      <xdr:rowOff>12091</xdr:rowOff>
    </xdr:to>
    <xdr:sp macro="" textlink="">
      <xdr:nvSpPr>
        <xdr:cNvPr id="626" name="楕円 625">
          <a:extLst>
            <a:ext uri="{FF2B5EF4-FFF2-40B4-BE49-F238E27FC236}">
              <a16:creationId xmlns:a16="http://schemas.microsoft.com/office/drawing/2014/main" id="{461E9D22-F4A4-4A26-B184-B4271664AA26}"/>
            </a:ext>
          </a:extLst>
        </xdr:cNvPr>
        <xdr:cNvSpPr/>
      </xdr:nvSpPr>
      <xdr:spPr>
        <a:xfrm>
          <a:off x="21272500" y="144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132741</xdr:rowOff>
    </xdr:from>
    <xdr:to>
      <xdr:col>116</xdr:col>
      <xdr:colOff>63500</xdr:colOff>
      <xdr:row>84</xdr:row>
      <xdr:rowOff>144171</xdr:rowOff>
    </xdr:to>
    <xdr:cxnSp macro="">
      <xdr:nvCxnSpPr>
        <xdr:cNvPr id="627" name="直線コネクタ 626">
          <a:extLst>
            <a:ext uri="{FF2B5EF4-FFF2-40B4-BE49-F238E27FC236}">
              <a16:creationId xmlns:a16="http://schemas.microsoft.com/office/drawing/2014/main" id="{1552482F-B6E3-42CD-8105-50827B1212DB}"/>
            </a:ext>
          </a:extLst>
        </xdr:cNvPr>
        <xdr:cNvCxnSpPr/>
      </xdr:nvCxnSpPr>
      <xdr:spPr>
        <a:xfrm>
          <a:off x="21323300" y="1453454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95656</xdr:rowOff>
    </xdr:from>
    <xdr:to>
      <xdr:col>107</xdr:col>
      <xdr:colOff>101600</xdr:colOff>
      <xdr:row>85</xdr:row>
      <xdr:rowOff>25806</xdr:rowOff>
    </xdr:to>
    <xdr:sp macro="" textlink="">
      <xdr:nvSpPr>
        <xdr:cNvPr id="628" name="楕円 627">
          <a:extLst>
            <a:ext uri="{FF2B5EF4-FFF2-40B4-BE49-F238E27FC236}">
              <a16:creationId xmlns:a16="http://schemas.microsoft.com/office/drawing/2014/main" id="{2B524430-EC1F-4C36-8E57-5065368AF8C8}"/>
            </a:ext>
          </a:extLst>
        </xdr:cNvPr>
        <xdr:cNvSpPr/>
      </xdr:nvSpPr>
      <xdr:spPr>
        <a:xfrm>
          <a:off x="20383500" y="1449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132741</xdr:rowOff>
    </xdr:from>
    <xdr:to>
      <xdr:col>111</xdr:col>
      <xdr:colOff>177800</xdr:colOff>
      <xdr:row>84</xdr:row>
      <xdr:rowOff>146456</xdr:rowOff>
    </xdr:to>
    <xdr:cxnSp macro="">
      <xdr:nvCxnSpPr>
        <xdr:cNvPr id="629" name="直線コネクタ 628">
          <a:extLst>
            <a:ext uri="{FF2B5EF4-FFF2-40B4-BE49-F238E27FC236}">
              <a16:creationId xmlns:a16="http://schemas.microsoft.com/office/drawing/2014/main" id="{DDAD87CA-256B-4E45-853B-78B8D1E81782}"/>
            </a:ext>
          </a:extLst>
        </xdr:cNvPr>
        <xdr:cNvCxnSpPr/>
      </xdr:nvCxnSpPr>
      <xdr:spPr>
        <a:xfrm flipV="1">
          <a:off x="20434300" y="1453454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112573</xdr:rowOff>
    </xdr:from>
    <xdr:to>
      <xdr:col>102</xdr:col>
      <xdr:colOff>165100</xdr:colOff>
      <xdr:row>85</xdr:row>
      <xdr:rowOff>42723</xdr:rowOff>
    </xdr:to>
    <xdr:sp macro="" textlink="">
      <xdr:nvSpPr>
        <xdr:cNvPr id="630" name="楕円 629">
          <a:extLst>
            <a:ext uri="{FF2B5EF4-FFF2-40B4-BE49-F238E27FC236}">
              <a16:creationId xmlns:a16="http://schemas.microsoft.com/office/drawing/2014/main" id="{8DAE04BB-DAFA-42FD-B469-88868BECA6A9}"/>
            </a:ext>
          </a:extLst>
        </xdr:cNvPr>
        <xdr:cNvSpPr/>
      </xdr:nvSpPr>
      <xdr:spPr>
        <a:xfrm>
          <a:off x="19494500" y="145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146456</xdr:rowOff>
    </xdr:from>
    <xdr:to>
      <xdr:col>107</xdr:col>
      <xdr:colOff>50800</xdr:colOff>
      <xdr:row>84</xdr:row>
      <xdr:rowOff>163373</xdr:rowOff>
    </xdr:to>
    <xdr:cxnSp macro="">
      <xdr:nvCxnSpPr>
        <xdr:cNvPr id="631" name="直線コネクタ 630">
          <a:extLst>
            <a:ext uri="{FF2B5EF4-FFF2-40B4-BE49-F238E27FC236}">
              <a16:creationId xmlns:a16="http://schemas.microsoft.com/office/drawing/2014/main" id="{FD137F74-F2E4-48E9-96EC-4D494D31923C}"/>
            </a:ext>
          </a:extLst>
        </xdr:cNvPr>
        <xdr:cNvCxnSpPr/>
      </xdr:nvCxnSpPr>
      <xdr:spPr>
        <a:xfrm flipV="1">
          <a:off x="19545300" y="14548256"/>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125374</xdr:rowOff>
    </xdr:from>
    <xdr:to>
      <xdr:col>98</xdr:col>
      <xdr:colOff>38100</xdr:colOff>
      <xdr:row>85</xdr:row>
      <xdr:rowOff>55524</xdr:rowOff>
    </xdr:to>
    <xdr:sp macro="" textlink="">
      <xdr:nvSpPr>
        <xdr:cNvPr id="632" name="楕円 631">
          <a:extLst>
            <a:ext uri="{FF2B5EF4-FFF2-40B4-BE49-F238E27FC236}">
              <a16:creationId xmlns:a16="http://schemas.microsoft.com/office/drawing/2014/main" id="{4F021BC1-0B09-42CE-8B85-FAD2BF212B63}"/>
            </a:ext>
          </a:extLst>
        </xdr:cNvPr>
        <xdr:cNvSpPr/>
      </xdr:nvSpPr>
      <xdr:spPr>
        <a:xfrm>
          <a:off x="18605500" y="145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163373</xdr:rowOff>
    </xdr:from>
    <xdr:to>
      <xdr:col>102</xdr:col>
      <xdr:colOff>114300</xdr:colOff>
      <xdr:row>85</xdr:row>
      <xdr:rowOff>4724</xdr:rowOff>
    </xdr:to>
    <xdr:cxnSp macro="">
      <xdr:nvCxnSpPr>
        <xdr:cNvPr id="633" name="直線コネクタ 632">
          <a:extLst>
            <a:ext uri="{FF2B5EF4-FFF2-40B4-BE49-F238E27FC236}">
              <a16:creationId xmlns:a16="http://schemas.microsoft.com/office/drawing/2014/main" id="{9F35B85F-E872-4DFA-8612-31273C37A5AA}"/>
            </a:ext>
          </a:extLst>
        </xdr:cNvPr>
        <xdr:cNvCxnSpPr/>
      </xdr:nvCxnSpPr>
      <xdr:spPr>
        <a:xfrm flipV="1">
          <a:off x="18656300" y="1456517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634" name="n_1aveValue【消防施設】&#10;一人当たり面積">
          <a:extLst>
            <a:ext uri="{FF2B5EF4-FFF2-40B4-BE49-F238E27FC236}">
              <a16:creationId xmlns:a16="http://schemas.microsoft.com/office/drawing/2014/main" id="{A8DA2CFE-74CA-4990-B2F7-1FCF575964D8}"/>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147235</xdr:rowOff>
    </xdr:from>
    <xdr:ext cx="469744" cy="259045"/>
    <xdr:sp macro="" textlink="">
      <xdr:nvSpPr>
        <xdr:cNvPr id="635" name="n_2aveValue【消防施設】&#10;一人当たり面積">
          <a:extLst>
            <a:ext uri="{FF2B5EF4-FFF2-40B4-BE49-F238E27FC236}">
              <a16:creationId xmlns:a16="http://schemas.microsoft.com/office/drawing/2014/main" id="{96905F3F-54E4-4460-A1FB-1CE979F15097}"/>
            </a:ext>
          </a:extLst>
        </xdr:cNvPr>
        <xdr:cNvSpPr txBox="1"/>
      </xdr:nvSpPr>
      <xdr:spPr>
        <a:xfrm>
          <a:off x="20199427" y="147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153636</xdr:rowOff>
    </xdr:from>
    <xdr:ext cx="469744" cy="259045"/>
    <xdr:sp macro="" textlink="">
      <xdr:nvSpPr>
        <xdr:cNvPr id="636" name="n_3aveValue【消防施設】&#10;一人当たり面積">
          <a:extLst>
            <a:ext uri="{FF2B5EF4-FFF2-40B4-BE49-F238E27FC236}">
              <a16:creationId xmlns:a16="http://schemas.microsoft.com/office/drawing/2014/main" id="{67925F23-1CDF-45BF-B79C-CDC9C9400E3F}"/>
            </a:ext>
          </a:extLst>
        </xdr:cNvPr>
        <xdr:cNvSpPr txBox="1"/>
      </xdr:nvSpPr>
      <xdr:spPr>
        <a:xfrm>
          <a:off x="19310427" y="1472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637" name="n_4aveValue【消防施設】&#10;一人当たり面積">
          <a:extLst>
            <a:ext uri="{FF2B5EF4-FFF2-40B4-BE49-F238E27FC236}">
              <a16:creationId xmlns:a16="http://schemas.microsoft.com/office/drawing/2014/main" id="{A3C4304D-D636-4DCA-A109-863FDB8030C6}"/>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28618</xdr:rowOff>
    </xdr:from>
    <xdr:ext cx="469744" cy="259045"/>
    <xdr:sp macro="" textlink="">
      <xdr:nvSpPr>
        <xdr:cNvPr id="638" name="n_1mainValue【消防施設】&#10;一人当たり面積">
          <a:extLst>
            <a:ext uri="{FF2B5EF4-FFF2-40B4-BE49-F238E27FC236}">
              <a16:creationId xmlns:a16="http://schemas.microsoft.com/office/drawing/2014/main" id="{24C7CA3D-1B4C-4173-849E-4A11B72F1BE5}"/>
            </a:ext>
          </a:extLst>
        </xdr:cNvPr>
        <xdr:cNvSpPr txBox="1"/>
      </xdr:nvSpPr>
      <xdr:spPr>
        <a:xfrm>
          <a:off x="21075727" y="1425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42333</xdr:rowOff>
    </xdr:from>
    <xdr:ext cx="469744" cy="259045"/>
    <xdr:sp macro="" textlink="">
      <xdr:nvSpPr>
        <xdr:cNvPr id="639" name="n_2mainValue【消防施設】&#10;一人当たり面積">
          <a:extLst>
            <a:ext uri="{FF2B5EF4-FFF2-40B4-BE49-F238E27FC236}">
              <a16:creationId xmlns:a16="http://schemas.microsoft.com/office/drawing/2014/main" id="{767550D6-09FD-4994-91F7-78E180D5C134}"/>
            </a:ext>
          </a:extLst>
        </xdr:cNvPr>
        <xdr:cNvSpPr txBox="1"/>
      </xdr:nvSpPr>
      <xdr:spPr>
        <a:xfrm>
          <a:off x="20199427" y="142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59250</xdr:rowOff>
    </xdr:from>
    <xdr:ext cx="469744" cy="259045"/>
    <xdr:sp macro="" textlink="">
      <xdr:nvSpPr>
        <xdr:cNvPr id="640" name="n_3mainValue【消防施設】&#10;一人当たり面積">
          <a:extLst>
            <a:ext uri="{FF2B5EF4-FFF2-40B4-BE49-F238E27FC236}">
              <a16:creationId xmlns:a16="http://schemas.microsoft.com/office/drawing/2014/main" id="{CDB2252F-81FB-4F99-88EA-608013D9A0C5}"/>
            </a:ext>
          </a:extLst>
        </xdr:cNvPr>
        <xdr:cNvSpPr txBox="1"/>
      </xdr:nvSpPr>
      <xdr:spPr>
        <a:xfrm>
          <a:off x="19310427" y="1428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72051</xdr:rowOff>
    </xdr:from>
    <xdr:ext cx="469744" cy="259045"/>
    <xdr:sp macro="" textlink="">
      <xdr:nvSpPr>
        <xdr:cNvPr id="641" name="n_4mainValue【消防施設】&#10;一人当たり面積">
          <a:extLst>
            <a:ext uri="{FF2B5EF4-FFF2-40B4-BE49-F238E27FC236}">
              <a16:creationId xmlns:a16="http://schemas.microsoft.com/office/drawing/2014/main" id="{1D337958-6FA1-4FEE-B71B-69FE50660008}"/>
            </a:ext>
          </a:extLst>
        </xdr:cNvPr>
        <xdr:cNvSpPr txBox="1"/>
      </xdr:nvSpPr>
      <xdr:spPr>
        <a:xfrm>
          <a:off x="18421427" y="143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AA7195F-3D67-4961-BEBB-4B6D070FAA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C2FCF3C-BD60-4B26-9FE1-9097CF7885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C40E006D-1B71-4793-9CEB-E5B999CB85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3E1013E8-8108-4282-B2DF-1FA2C7AF5D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CAA49B0E-BC49-48FD-B8A3-A0A2E40FC4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E01F3A7B-EEFE-4807-8F0B-790C03D54D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45B9CABF-9AB3-49B3-A021-1BB3924090C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60D5F5E9-9ABE-468A-9D51-08E4F7581EE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2FC199D7-9E49-4CD1-BF14-9E9B9003C0E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A7E6FDF7-8D9A-4121-9352-52F581733C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7448DF7C-11D7-4CF7-BA23-28C392647D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A10ECC1F-A0BC-434D-BD8E-992D26709DA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C16664BC-FE47-41B9-AE82-C6159E099B5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56A6A667-79FB-4315-9203-E2FD94F7AB6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1480FC8E-A891-465E-8D52-4CCA576BA1A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3A889AB2-DB77-4645-A0DD-92643D9051D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469E7E06-9251-4446-A1A7-B6AD9DF09EB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E5BC518E-3798-4866-81B8-FB46AA40163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5A4EEDEF-4171-4DC3-857D-030FC99F670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DAAC7D10-BE1D-4F01-A92F-F1624A53E04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1738DE9F-353B-4E12-9552-4B3FA2179C0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3634AF8E-079C-4391-BAE9-0CDABB44C95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81A7714-3D58-4656-BFA0-D42CB0AFA0F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50C40CC-7483-430B-8986-0612BC0301C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11AF0D68-A6ED-4025-92C6-AF904A0BEE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a:extLst>
            <a:ext uri="{FF2B5EF4-FFF2-40B4-BE49-F238E27FC236}">
              <a16:creationId xmlns:a16="http://schemas.microsoft.com/office/drawing/2014/main" id="{BAF09757-0A25-4E69-B1AF-A471898BF7BE}"/>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a:extLst>
            <a:ext uri="{FF2B5EF4-FFF2-40B4-BE49-F238E27FC236}">
              <a16:creationId xmlns:a16="http://schemas.microsoft.com/office/drawing/2014/main" id="{87C590E0-E3B0-482D-9DF0-A88B4EE11EC4}"/>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a:extLst>
            <a:ext uri="{FF2B5EF4-FFF2-40B4-BE49-F238E27FC236}">
              <a16:creationId xmlns:a16="http://schemas.microsoft.com/office/drawing/2014/main" id="{3008A9F3-BFF8-47D4-B4FD-2D5D56F03D3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a:extLst>
            <a:ext uri="{FF2B5EF4-FFF2-40B4-BE49-F238E27FC236}">
              <a16:creationId xmlns:a16="http://schemas.microsoft.com/office/drawing/2014/main" id="{E7721E01-22EF-46B1-BD9E-4E6740743EB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a:extLst>
            <a:ext uri="{FF2B5EF4-FFF2-40B4-BE49-F238E27FC236}">
              <a16:creationId xmlns:a16="http://schemas.microsoft.com/office/drawing/2014/main" id="{AC5A1E18-FADD-43BF-A444-7EAFF72CEE7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72" name="【庁舎】&#10;有形固定資産減価償却率平均値テキスト">
          <a:extLst>
            <a:ext uri="{FF2B5EF4-FFF2-40B4-BE49-F238E27FC236}">
              <a16:creationId xmlns:a16="http://schemas.microsoft.com/office/drawing/2014/main" id="{E8E7B05B-6BF1-46DB-A105-3CCEAA5696C4}"/>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a:extLst>
            <a:ext uri="{FF2B5EF4-FFF2-40B4-BE49-F238E27FC236}">
              <a16:creationId xmlns:a16="http://schemas.microsoft.com/office/drawing/2014/main" id="{5BC30000-D2D7-4811-A6A6-A0DD97B3A585}"/>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4" name="フローチャート: 判断 673">
          <a:extLst>
            <a:ext uri="{FF2B5EF4-FFF2-40B4-BE49-F238E27FC236}">
              <a16:creationId xmlns:a16="http://schemas.microsoft.com/office/drawing/2014/main" id="{74326884-F3CB-44BB-9109-DC7CECB5FDB8}"/>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5" name="フローチャート: 判断 674">
          <a:extLst>
            <a:ext uri="{FF2B5EF4-FFF2-40B4-BE49-F238E27FC236}">
              <a16:creationId xmlns:a16="http://schemas.microsoft.com/office/drawing/2014/main" id="{98546EE6-01FF-49FA-ACC8-3D8B0DFD0DA4}"/>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a:extLst>
            <a:ext uri="{FF2B5EF4-FFF2-40B4-BE49-F238E27FC236}">
              <a16:creationId xmlns:a16="http://schemas.microsoft.com/office/drawing/2014/main" id="{F99C6DFD-329E-49DA-887F-796C806E30BE}"/>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7" name="フローチャート: 判断 676">
          <a:extLst>
            <a:ext uri="{FF2B5EF4-FFF2-40B4-BE49-F238E27FC236}">
              <a16:creationId xmlns:a16="http://schemas.microsoft.com/office/drawing/2014/main" id="{EC348E84-D90A-435B-8FC5-11CD3BFE0C54}"/>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21B43D8-878D-4754-9E38-96CDBC3DB3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DA2E3A0-4EFD-4374-9920-1FA1B3F265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6375A09-0602-4D74-8C71-401B69ACE6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20FADD5-411E-4169-BAFD-70340D023F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10C61FC-9EEB-4B59-A20C-0E702EF5E9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683" name="楕円 682">
          <a:extLst>
            <a:ext uri="{FF2B5EF4-FFF2-40B4-BE49-F238E27FC236}">
              <a16:creationId xmlns:a16="http://schemas.microsoft.com/office/drawing/2014/main" id="{43905D20-8B19-46F6-A1BF-08C3F0F65843}"/>
            </a:ext>
          </a:extLst>
        </xdr:cNvPr>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121756</xdr:rowOff>
    </xdr:from>
    <xdr:ext cx="405111" cy="259045"/>
    <xdr:sp macro="" textlink="">
      <xdr:nvSpPr>
        <xdr:cNvPr id="684" name="【庁舎】&#10;有形固定資産減価償却率該当値テキスト">
          <a:extLst>
            <a:ext uri="{FF2B5EF4-FFF2-40B4-BE49-F238E27FC236}">
              <a16:creationId xmlns:a16="http://schemas.microsoft.com/office/drawing/2014/main" id="{2D6957D5-A857-4F5F-A98A-6C37FF283915}"/>
            </a:ext>
          </a:extLst>
        </xdr:cNvPr>
        <xdr:cNvSpPr txBox="1"/>
      </xdr:nvSpPr>
      <xdr:spPr>
        <a:xfrm>
          <a:off x="16357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53158</xdr:rowOff>
    </xdr:from>
    <xdr:to>
      <xdr:col>81</xdr:col>
      <xdr:colOff>101600</xdr:colOff>
      <xdr:row>103</xdr:row>
      <xdr:rowOff>154758</xdr:rowOff>
    </xdr:to>
    <xdr:sp macro="" textlink="">
      <xdr:nvSpPr>
        <xdr:cNvPr id="685" name="楕円 684">
          <a:extLst>
            <a:ext uri="{FF2B5EF4-FFF2-40B4-BE49-F238E27FC236}">
              <a16:creationId xmlns:a16="http://schemas.microsoft.com/office/drawing/2014/main" id="{EEFE12F2-CE4A-4CE3-A877-1920B244B66B}"/>
            </a:ext>
          </a:extLst>
        </xdr:cNvPr>
        <xdr:cNvSpPr/>
      </xdr:nvSpPr>
      <xdr:spPr>
        <a:xfrm>
          <a:off x="15430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103958</xdr:rowOff>
    </xdr:from>
    <xdr:to>
      <xdr:col>85</xdr:col>
      <xdr:colOff>127000</xdr:colOff>
      <xdr:row>103</xdr:row>
      <xdr:rowOff>149679</xdr:rowOff>
    </xdr:to>
    <xdr:cxnSp macro="">
      <xdr:nvCxnSpPr>
        <xdr:cNvPr id="686" name="直線コネクタ 685">
          <a:extLst>
            <a:ext uri="{FF2B5EF4-FFF2-40B4-BE49-F238E27FC236}">
              <a16:creationId xmlns:a16="http://schemas.microsoft.com/office/drawing/2014/main" id="{992AA764-619F-4D28-8F7F-F4F581E37147}"/>
            </a:ext>
          </a:extLst>
        </xdr:cNvPr>
        <xdr:cNvCxnSpPr/>
      </xdr:nvCxnSpPr>
      <xdr:spPr>
        <a:xfrm>
          <a:off x="15481300" y="177633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121738</xdr:rowOff>
    </xdr:from>
    <xdr:to>
      <xdr:col>76</xdr:col>
      <xdr:colOff>165100</xdr:colOff>
      <xdr:row>101</xdr:row>
      <xdr:rowOff>51888</xdr:rowOff>
    </xdr:to>
    <xdr:sp macro="" textlink="">
      <xdr:nvSpPr>
        <xdr:cNvPr id="687" name="楕円 686">
          <a:extLst>
            <a:ext uri="{FF2B5EF4-FFF2-40B4-BE49-F238E27FC236}">
              <a16:creationId xmlns:a16="http://schemas.microsoft.com/office/drawing/2014/main" id="{DBE76AA3-380E-4418-9295-802C74F1EBE3}"/>
            </a:ext>
          </a:extLst>
        </xdr:cNvPr>
        <xdr:cNvSpPr/>
      </xdr:nvSpPr>
      <xdr:spPr>
        <a:xfrm>
          <a:off x="14541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xdr:rowOff>
    </xdr:from>
    <xdr:to>
      <xdr:col>81</xdr:col>
      <xdr:colOff>50800</xdr:colOff>
      <xdr:row>103</xdr:row>
      <xdr:rowOff>103958</xdr:rowOff>
    </xdr:to>
    <xdr:cxnSp macro="">
      <xdr:nvCxnSpPr>
        <xdr:cNvPr id="688" name="直線コネクタ 687">
          <a:extLst>
            <a:ext uri="{FF2B5EF4-FFF2-40B4-BE49-F238E27FC236}">
              <a16:creationId xmlns:a16="http://schemas.microsoft.com/office/drawing/2014/main" id="{88B6EFF1-1701-4EB0-B33A-4CEDCF24BDA7}"/>
            </a:ext>
          </a:extLst>
        </xdr:cNvPr>
        <xdr:cNvCxnSpPr/>
      </xdr:nvCxnSpPr>
      <xdr:spPr>
        <a:xfrm>
          <a:off x="14592300" y="17317538"/>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48261</xdr:rowOff>
    </xdr:from>
    <xdr:to>
      <xdr:col>72</xdr:col>
      <xdr:colOff>38100</xdr:colOff>
      <xdr:row>100</xdr:row>
      <xdr:rowOff>149861</xdr:rowOff>
    </xdr:to>
    <xdr:sp macro="" textlink="">
      <xdr:nvSpPr>
        <xdr:cNvPr id="689" name="楕円 688">
          <a:extLst>
            <a:ext uri="{FF2B5EF4-FFF2-40B4-BE49-F238E27FC236}">
              <a16:creationId xmlns:a16="http://schemas.microsoft.com/office/drawing/2014/main" id="{AEA7B76A-93C5-4D51-9CA7-3427B5AE0B4B}"/>
            </a:ext>
          </a:extLst>
        </xdr:cNvPr>
        <xdr:cNvSpPr/>
      </xdr:nvSpPr>
      <xdr:spPr>
        <a:xfrm>
          <a:off x="13652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99061</xdr:rowOff>
    </xdr:from>
    <xdr:to>
      <xdr:col>76</xdr:col>
      <xdr:colOff>114300</xdr:colOff>
      <xdr:row>101</xdr:row>
      <xdr:rowOff>1088</xdr:rowOff>
    </xdr:to>
    <xdr:cxnSp macro="">
      <xdr:nvCxnSpPr>
        <xdr:cNvPr id="690" name="直線コネクタ 689">
          <a:extLst>
            <a:ext uri="{FF2B5EF4-FFF2-40B4-BE49-F238E27FC236}">
              <a16:creationId xmlns:a16="http://schemas.microsoft.com/office/drawing/2014/main" id="{0A09D0E3-579B-40F4-BCD2-ABB75A4D031C}"/>
            </a:ext>
          </a:extLst>
        </xdr:cNvPr>
        <xdr:cNvCxnSpPr/>
      </xdr:nvCxnSpPr>
      <xdr:spPr>
        <a:xfrm>
          <a:off x="13703300" y="17244061"/>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103777</xdr:rowOff>
    </xdr:from>
    <xdr:to>
      <xdr:col>67</xdr:col>
      <xdr:colOff>101600</xdr:colOff>
      <xdr:row>109</xdr:row>
      <xdr:rowOff>33927</xdr:rowOff>
    </xdr:to>
    <xdr:sp macro="" textlink="">
      <xdr:nvSpPr>
        <xdr:cNvPr id="691" name="楕円 690">
          <a:extLst>
            <a:ext uri="{FF2B5EF4-FFF2-40B4-BE49-F238E27FC236}">
              <a16:creationId xmlns:a16="http://schemas.microsoft.com/office/drawing/2014/main" id="{661BB17F-2D47-4AFA-B2C4-BA1CE7E31079}"/>
            </a:ext>
          </a:extLst>
        </xdr:cNvPr>
        <xdr:cNvSpPr/>
      </xdr:nvSpPr>
      <xdr:spPr>
        <a:xfrm>
          <a:off x="1276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99061</xdr:rowOff>
    </xdr:from>
    <xdr:to>
      <xdr:col>71</xdr:col>
      <xdr:colOff>177800</xdr:colOff>
      <xdr:row>108</xdr:row>
      <xdr:rowOff>154577</xdr:rowOff>
    </xdr:to>
    <xdr:cxnSp macro="">
      <xdr:nvCxnSpPr>
        <xdr:cNvPr id="692" name="直線コネクタ 691">
          <a:extLst>
            <a:ext uri="{FF2B5EF4-FFF2-40B4-BE49-F238E27FC236}">
              <a16:creationId xmlns:a16="http://schemas.microsoft.com/office/drawing/2014/main" id="{047B7B41-C449-46F9-8DAA-B88E6E1A6272}"/>
            </a:ext>
          </a:extLst>
        </xdr:cNvPr>
        <xdr:cNvCxnSpPr/>
      </xdr:nvCxnSpPr>
      <xdr:spPr>
        <a:xfrm flipV="1">
          <a:off x="12814300" y="17244061"/>
          <a:ext cx="889000" cy="14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3" name="n_1aveValue【庁舎】&#10;有形固定資産減価償却率">
          <a:extLst>
            <a:ext uri="{FF2B5EF4-FFF2-40B4-BE49-F238E27FC236}">
              <a16:creationId xmlns:a16="http://schemas.microsoft.com/office/drawing/2014/main" id="{0A4FEBE6-FC6E-4C68-93BE-515184108D7E}"/>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4" name="n_2aveValue【庁舎】&#10;有形固定資産減価償却率">
          <a:extLst>
            <a:ext uri="{FF2B5EF4-FFF2-40B4-BE49-F238E27FC236}">
              <a16:creationId xmlns:a16="http://schemas.microsoft.com/office/drawing/2014/main" id="{99279720-9013-4AF1-8D2D-7BEE3A0FDF0B}"/>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95" name="n_3aveValue【庁舎】&#10;有形固定資産減価償却率">
          <a:extLst>
            <a:ext uri="{FF2B5EF4-FFF2-40B4-BE49-F238E27FC236}">
              <a16:creationId xmlns:a16="http://schemas.microsoft.com/office/drawing/2014/main" id="{9AF58764-15FE-49B8-8B28-34F1C8375917}"/>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6" name="n_4aveValue【庁舎】&#10;有形固定資産減価償却率">
          <a:extLst>
            <a:ext uri="{FF2B5EF4-FFF2-40B4-BE49-F238E27FC236}">
              <a16:creationId xmlns:a16="http://schemas.microsoft.com/office/drawing/2014/main" id="{1370AF44-4EFE-4D5F-BCB7-BA7F01E4ABC7}"/>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171285</xdr:rowOff>
    </xdr:from>
    <xdr:ext cx="405111" cy="259045"/>
    <xdr:sp macro="" textlink="">
      <xdr:nvSpPr>
        <xdr:cNvPr id="697" name="n_1mainValue【庁舎】&#10;有形固定資産減価償却率">
          <a:extLst>
            <a:ext uri="{FF2B5EF4-FFF2-40B4-BE49-F238E27FC236}">
              <a16:creationId xmlns:a16="http://schemas.microsoft.com/office/drawing/2014/main" id="{41EAC453-DEB9-478A-9C27-73C5089164DB}"/>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68415</xdr:rowOff>
    </xdr:from>
    <xdr:ext cx="405111" cy="259045"/>
    <xdr:sp macro="" textlink="">
      <xdr:nvSpPr>
        <xdr:cNvPr id="698" name="n_2mainValue【庁舎】&#10;有形固定資産減価償却率">
          <a:extLst>
            <a:ext uri="{FF2B5EF4-FFF2-40B4-BE49-F238E27FC236}">
              <a16:creationId xmlns:a16="http://schemas.microsoft.com/office/drawing/2014/main" id="{880D23CD-D66F-4699-B2F3-AA641BDE27B9}"/>
            </a:ext>
          </a:extLst>
        </xdr:cNvPr>
        <xdr:cNvSpPr txBox="1"/>
      </xdr:nvSpPr>
      <xdr:spPr>
        <a:xfrm>
          <a:off x="143897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166388</xdr:rowOff>
    </xdr:from>
    <xdr:ext cx="340478" cy="259045"/>
    <xdr:sp macro="" textlink="">
      <xdr:nvSpPr>
        <xdr:cNvPr id="699" name="n_3mainValue【庁舎】&#10;有形固定資産減価償却率">
          <a:extLst>
            <a:ext uri="{FF2B5EF4-FFF2-40B4-BE49-F238E27FC236}">
              <a16:creationId xmlns:a16="http://schemas.microsoft.com/office/drawing/2014/main" id="{708D6065-9FA4-4C6E-8827-F417C2560E74}"/>
            </a:ext>
          </a:extLst>
        </xdr:cNvPr>
        <xdr:cNvSpPr txBox="1"/>
      </xdr:nvSpPr>
      <xdr:spPr>
        <a:xfrm>
          <a:off x="13533061" y="1696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25054</xdr:rowOff>
    </xdr:from>
    <xdr:ext cx="405111" cy="259045"/>
    <xdr:sp macro="" textlink="">
      <xdr:nvSpPr>
        <xdr:cNvPr id="700" name="n_4mainValue【庁舎】&#10;有形固定資産減価償却率">
          <a:extLst>
            <a:ext uri="{FF2B5EF4-FFF2-40B4-BE49-F238E27FC236}">
              <a16:creationId xmlns:a16="http://schemas.microsoft.com/office/drawing/2014/main" id="{B3C6A9BC-1B50-46BC-A845-5EED3F5443E1}"/>
            </a:ext>
          </a:extLst>
        </xdr:cNvPr>
        <xdr:cNvSpPr txBox="1"/>
      </xdr:nvSpPr>
      <xdr:spPr>
        <a:xfrm>
          <a:off x="12611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2BA3EC33-664E-43B8-9C01-90300013333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7CD010AF-93FE-4F49-82EF-B73DB782336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3D44469E-758C-4F96-892A-755D7F5D02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3E8D17D8-A885-458F-BE9F-EA4B2769E6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65005136-8C7A-40C1-8021-0CB3AAA3AF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632B10BF-DD11-4259-9FC8-BF3CAD429B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FE76FE77-054F-41AE-AD31-CEB948CC8DD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7D0BBEBB-809D-430D-99D3-BAC64707EEE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E58CF4D3-1A14-4A7F-B0E7-A5779A5F1C4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9A0B01A2-3E9D-461C-9F53-21650C9B03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92238211-B1DA-454B-8FC8-62C1109744A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18BF3483-170E-4D93-AEE2-5E8E046F123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A6DB688D-9478-481A-A033-E98B54A6BC0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72081023-55BE-4335-B1BE-48042CB98C0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9F564850-1199-4D5C-9BA1-3A81F9169CA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3186CD6-D932-45B5-B4E0-0B9AF97835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3EFDA2D6-F362-4019-97EA-B012A5B2A0F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203FF68F-D685-4389-BD1E-94C18242F18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9421BBB4-6E3E-4245-82F8-9B7637044C3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298A6120-22FE-4A71-A6C2-9D5AC2AE9A9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C2104E0-F37E-437A-BD94-944CBA7DCAA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B3CE7F77-6ECF-48CC-9583-AAFA85EDB2C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DB171D9-4C6D-4579-A832-3735A0E85D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DDDAE753-2414-4B7B-AFB9-B7F4EE7A17A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DB82CE85-2E33-4130-B742-711B25F8FE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a:extLst>
            <a:ext uri="{FF2B5EF4-FFF2-40B4-BE49-F238E27FC236}">
              <a16:creationId xmlns:a16="http://schemas.microsoft.com/office/drawing/2014/main" id="{9D4F0D79-E011-46B4-B933-301D6E01674C}"/>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a:extLst>
            <a:ext uri="{FF2B5EF4-FFF2-40B4-BE49-F238E27FC236}">
              <a16:creationId xmlns:a16="http://schemas.microsoft.com/office/drawing/2014/main" id="{FD012867-BB3E-47E3-AD46-CF846BA0A315}"/>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a:extLst>
            <a:ext uri="{FF2B5EF4-FFF2-40B4-BE49-F238E27FC236}">
              <a16:creationId xmlns:a16="http://schemas.microsoft.com/office/drawing/2014/main" id="{B05DCA16-BA87-497C-B138-F58B9294AE5A}"/>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a:extLst>
            <a:ext uri="{FF2B5EF4-FFF2-40B4-BE49-F238E27FC236}">
              <a16:creationId xmlns:a16="http://schemas.microsoft.com/office/drawing/2014/main" id="{2FBDC813-D9BE-4190-9F10-44EFC1085692}"/>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a:extLst>
            <a:ext uri="{FF2B5EF4-FFF2-40B4-BE49-F238E27FC236}">
              <a16:creationId xmlns:a16="http://schemas.microsoft.com/office/drawing/2014/main" id="{93E65709-83D2-4104-ABC1-23BE493D6A1C}"/>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1" name="【庁舎】&#10;一人当たり面積平均値テキスト">
          <a:extLst>
            <a:ext uri="{FF2B5EF4-FFF2-40B4-BE49-F238E27FC236}">
              <a16:creationId xmlns:a16="http://schemas.microsoft.com/office/drawing/2014/main" id="{1C67D5FD-F0A4-4136-A253-F94082235AEB}"/>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a:extLst>
            <a:ext uri="{FF2B5EF4-FFF2-40B4-BE49-F238E27FC236}">
              <a16:creationId xmlns:a16="http://schemas.microsoft.com/office/drawing/2014/main" id="{6EEBE83E-BD9A-4603-93CF-E0C4DF7EFCA7}"/>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3" name="フローチャート: 判断 732">
          <a:extLst>
            <a:ext uri="{FF2B5EF4-FFF2-40B4-BE49-F238E27FC236}">
              <a16:creationId xmlns:a16="http://schemas.microsoft.com/office/drawing/2014/main" id="{5EE4E6A7-B097-4A5E-BB75-F2983EC5AEF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4" name="フローチャート: 判断 733">
          <a:extLst>
            <a:ext uri="{FF2B5EF4-FFF2-40B4-BE49-F238E27FC236}">
              <a16:creationId xmlns:a16="http://schemas.microsoft.com/office/drawing/2014/main" id="{8ECF4083-F5E0-4DAB-9C6F-E218979DDD32}"/>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5" name="フローチャート: 判断 734">
          <a:extLst>
            <a:ext uri="{FF2B5EF4-FFF2-40B4-BE49-F238E27FC236}">
              <a16:creationId xmlns:a16="http://schemas.microsoft.com/office/drawing/2014/main" id="{3525D3CE-894B-4C0C-AD0C-86059E51DC7B}"/>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6" name="フローチャート: 判断 735">
          <a:extLst>
            <a:ext uri="{FF2B5EF4-FFF2-40B4-BE49-F238E27FC236}">
              <a16:creationId xmlns:a16="http://schemas.microsoft.com/office/drawing/2014/main" id="{588D2FA7-D9D5-4839-BFB5-DB3AD45067AA}"/>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D22AA2C-EFBC-44D7-99DE-0826791270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4171A48-AAA4-422E-BA74-C870B40552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FC139FA-4A10-4729-B36C-E2FAB0630E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9488B87-0D07-4993-B220-5BF0C93C28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D1728329-1EB0-4F1D-922A-3F872AE5D48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163649</xdr:rowOff>
    </xdr:from>
    <xdr:to>
      <xdr:col>116</xdr:col>
      <xdr:colOff>114300</xdr:colOff>
      <xdr:row>105</xdr:row>
      <xdr:rowOff>93799</xdr:rowOff>
    </xdr:to>
    <xdr:sp macro="" textlink="">
      <xdr:nvSpPr>
        <xdr:cNvPr id="742" name="楕円 741">
          <a:extLst>
            <a:ext uri="{FF2B5EF4-FFF2-40B4-BE49-F238E27FC236}">
              <a16:creationId xmlns:a16="http://schemas.microsoft.com/office/drawing/2014/main" id="{5B943E45-CF46-4FF5-9FC4-FB34F5A15385}"/>
            </a:ext>
          </a:extLst>
        </xdr:cNvPr>
        <xdr:cNvSpPr/>
      </xdr:nvSpPr>
      <xdr:spPr>
        <a:xfrm>
          <a:off x="22110700" y="179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15076</xdr:rowOff>
    </xdr:from>
    <xdr:ext cx="469744" cy="259045"/>
    <xdr:sp macro="" textlink="">
      <xdr:nvSpPr>
        <xdr:cNvPr id="743" name="【庁舎】&#10;一人当たり面積該当値テキスト">
          <a:extLst>
            <a:ext uri="{FF2B5EF4-FFF2-40B4-BE49-F238E27FC236}">
              <a16:creationId xmlns:a16="http://schemas.microsoft.com/office/drawing/2014/main" id="{685318CE-8FB3-4E91-A211-CCCA7600EF0F}"/>
            </a:ext>
          </a:extLst>
        </xdr:cNvPr>
        <xdr:cNvSpPr txBox="1"/>
      </xdr:nvSpPr>
      <xdr:spPr>
        <a:xfrm>
          <a:off x="22199600" y="178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12881</xdr:rowOff>
    </xdr:from>
    <xdr:to>
      <xdr:col>112</xdr:col>
      <xdr:colOff>38100</xdr:colOff>
      <xdr:row>105</xdr:row>
      <xdr:rowOff>114481</xdr:rowOff>
    </xdr:to>
    <xdr:sp macro="" textlink="">
      <xdr:nvSpPr>
        <xdr:cNvPr id="744" name="楕円 743">
          <a:extLst>
            <a:ext uri="{FF2B5EF4-FFF2-40B4-BE49-F238E27FC236}">
              <a16:creationId xmlns:a16="http://schemas.microsoft.com/office/drawing/2014/main" id="{77E73918-0C6B-4183-A896-D833CD46E646}"/>
            </a:ext>
          </a:extLst>
        </xdr:cNvPr>
        <xdr:cNvSpPr/>
      </xdr:nvSpPr>
      <xdr:spPr>
        <a:xfrm>
          <a:off x="21272500" y="180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42999</xdr:rowOff>
    </xdr:from>
    <xdr:to>
      <xdr:col>116</xdr:col>
      <xdr:colOff>63500</xdr:colOff>
      <xdr:row>105</xdr:row>
      <xdr:rowOff>63681</xdr:rowOff>
    </xdr:to>
    <xdr:cxnSp macro="">
      <xdr:nvCxnSpPr>
        <xdr:cNvPr id="745" name="直線コネクタ 744">
          <a:extLst>
            <a:ext uri="{FF2B5EF4-FFF2-40B4-BE49-F238E27FC236}">
              <a16:creationId xmlns:a16="http://schemas.microsoft.com/office/drawing/2014/main" id="{CC705D40-F99F-494A-8E08-A74823F58B21}"/>
            </a:ext>
          </a:extLst>
        </xdr:cNvPr>
        <xdr:cNvCxnSpPr/>
      </xdr:nvCxnSpPr>
      <xdr:spPr>
        <a:xfrm flipV="1">
          <a:off x="21323300" y="1804524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105955</xdr:rowOff>
    </xdr:from>
    <xdr:to>
      <xdr:col>107</xdr:col>
      <xdr:colOff>101600</xdr:colOff>
      <xdr:row>105</xdr:row>
      <xdr:rowOff>36105</xdr:rowOff>
    </xdr:to>
    <xdr:sp macro="" textlink="">
      <xdr:nvSpPr>
        <xdr:cNvPr id="746" name="楕円 745">
          <a:extLst>
            <a:ext uri="{FF2B5EF4-FFF2-40B4-BE49-F238E27FC236}">
              <a16:creationId xmlns:a16="http://schemas.microsoft.com/office/drawing/2014/main" id="{952E659A-DAB8-40B4-B694-67600E55B424}"/>
            </a:ext>
          </a:extLst>
        </xdr:cNvPr>
        <xdr:cNvSpPr/>
      </xdr:nvSpPr>
      <xdr:spPr>
        <a:xfrm>
          <a:off x="20383500" y="17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156755</xdr:rowOff>
    </xdr:from>
    <xdr:to>
      <xdr:col>111</xdr:col>
      <xdr:colOff>177800</xdr:colOff>
      <xdr:row>105</xdr:row>
      <xdr:rowOff>63681</xdr:rowOff>
    </xdr:to>
    <xdr:cxnSp macro="">
      <xdr:nvCxnSpPr>
        <xdr:cNvPr id="747" name="直線コネクタ 746">
          <a:extLst>
            <a:ext uri="{FF2B5EF4-FFF2-40B4-BE49-F238E27FC236}">
              <a16:creationId xmlns:a16="http://schemas.microsoft.com/office/drawing/2014/main" id="{A2398CDE-B209-40AC-85F2-7CF1B59EE602}"/>
            </a:ext>
          </a:extLst>
        </xdr:cNvPr>
        <xdr:cNvCxnSpPr/>
      </xdr:nvCxnSpPr>
      <xdr:spPr>
        <a:xfrm>
          <a:off x="20434300" y="1798755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48" name="楕円 747">
          <a:extLst>
            <a:ext uri="{FF2B5EF4-FFF2-40B4-BE49-F238E27FC236}">
              <a16:creationId xmlns:a16="http://schemas.microsoft.com/office/drawing/2014/main" id="{202D5961-6DA7-4140-9AF6-C99542366DE6}"/>
            </a:ext>
          </a:extLst>
        </xdr:cNvPr>
        <xdr:cNvSpPr/>
      </xdr:nvSpPr>
      <xdr:spPr>
        <a:xfrm>
          <a:off x="19494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156755</xdr:rowOff>
    </xdr:from>
    <xdr:to>
      <xdr:col>107</xdr:col>
      <xdr:colOff>50800</xdr:colOff>
      <xdr:row>105</xdr:row>
      <xdr:rowOff>9252</xdr:rowOff>
    </xdr:to>
    <xdr:cxnSp macro="">
      <xdr:nvCxnSpPr>
        <xdr:cNvPr id="749" name="直線コネクタ 748">
          <a:extLst>
            <a:ext uri="{FF2B5EF4-FFF2-40B4-BE49-F238E27FC236}">
              <a16:creationId xmlns:a16="http://schemas.microsoft.com/office/drawing/2014/main" id="{1C97CF92-F3F6-416D-A6D3-92ED03334708}"/>
            </a:ext>
          </a:extLst>
        </xdr:cNvPr>
        <xdr:cNvCxnSpPr/>
      </xdr:nvCxnSpPr>
      <xdr:spPr>
        <a:xfrm flipV="1">
          <a:off x="19545300" y="17987555"/>
          <a:ext cx="889000" cy="2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68943</xdr:rowOff>
    </xdr:from>
    <xdr:to>
      <xdr:col>98</xdr:col>
      <xdr:colOff>38100</xdr:colOff>
      <xdr:row>106</xdr:row>
      <xdr:rowOff>170543</xdr:rowOff>
    </xdr:to>
    <xdr:sp macro="" textlink="">
      <xdr:nvSpPr>
        <xdr:cNvPr id="750" name="楕円 749">
          <a:extLst>
            <a:ext uri="{FF2B5EF4-FFF2-40B4-BE49-F238E27FC236}">
              <a16:creationId xmlns:a16="http://schemas.microsoft.com/office/drawing/2014/main" id="{A315F562-F697-4E1C-B8D6-73AADE537B13}"/>
            </a:ext>
          </a:extLst>
        </xdr:cNvPr>
        <xdr:cNvSpPr/>
      </xdr:nvSpPr>
      <xdr:spPr>
        <a:xfrm>
          <a:off x="18605500" y="182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9252</xdr:rowOff>
    </xdr:from>
    <xdr:to>
      <xdr:col>102</xdr:col>
      <xdr:colOff>114300</xdr:colOff>
      <xdr:row>106</xdr:row>
      <xdr:rowOff>119743</xdr:rowOff>
    </xdr:to>
    <xdr:cxnSp macro="">
      <xdr:nvCxnSpPr>
        <xdr:cNvPr id="751" name="直線コネクタ 750">
          <a:extLst>
            <a:ext uri="{FF2B5EF4-FFF2-40B4-BE49-F238E27FC236}">
              <a16:creationId xmlns:a16="http://schemas.microsoft.com/office/drawing/2014/main" id="{4AA751FA-8275-4C5F-B10D-7CF33D6B145C}"/>
            </a:ext>
          </a:extLst>
        </xdr:cNvPr>
        <xdr:cNvCxnSpPr/>
      </xdr:nvCxnSpPr>
      <xdr:spPr>
        <a:xfrm flipV="1">
          <a:off x="18656300" y="18011502"/>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52" name="n_1aveValue【庁舎】&#10;一人当たり面積">
          <a:extLst>
            <a:ext uri="{FF2B5EF4-FFF2-40B4-BE49-F238E27FC236}">
              <a16:creationId xmlns:a16="http://schemas.microsoft.com/office/drawing/2014/main" id="{F489C8C0-8C74-4FFA-AB70-A1D719F3E5CE}"/>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753" name="n_2aveValue【庁舎】&#10;一人当たり面積">
          <a:extLst>
            <a:ext uri="{FF2B5EF4-FFF2-40B4-BE49-F238E27FC236}">
              <a16:creationId xmlns:a16="http://schemas.microsoft.com/office/drawing/2014/main" id="{BAD3B98C-40AC-43F6-8BA1-8D1F4BEFC866}"/>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754" name="n_3aveValue【庁舎】&#10;一人当たり面積">
          <a:extLst>
            <a:ext uri="{FF2B5EF4-FFF2-40B4-BE49-F238E27FC236}">
              <a16:creationId xmlns:a16="http://schemas.microsoft.com/office/drawing/2014/main" id="{480AD742-BBED-4CF3-9D19-2C07F63FF6A7}"/>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755" name="n_4aveValue【庁舎】&#10;一人当たり面積">
          <a:extLst>
            <a:ext uri="{FF2B5EF4-FFF2-40B4-BE49-F238E27FC236}">
              <a16:creationId xmlns:a16="http://schemas.microsoft.com/office/drawing/2014/main" id="{5B9C23F1-AC6B-4EE8-A6E9-5319EFFEFD76}"/>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131008</xdr:rowOff>
    </xdr:from>
    <xdr:ext cx="469744" cy="259045"/>
    <xdr:sp macro="" textlink="">
      <xdr:nvSpPr>
        <xdr:cNvPr id="756" name="n_1mainValue【庁舎】&#10;一人当たり面積">
          <a:extLst>
            <a:ext uri="{FF2B5EF4-FFF2-40B4-BE49-F238E27FC236}">
              <a16:creationId xmlns:a16="http://schemas.microsoft.com/office/drawing/2014/main" id="{CC72009D-51DA-4EA2-AFD4-F6908AE8AD92}"/>
            </a:ext>
          </a:extLst>
        </xdr:cNvPr>
        <xdr:cNvSpPr txBox="1"/>
      </xdr:nvSpPr>
      <xdr:spPr>
        <a:xfrm>
          <a:off x="21075727" y="1779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52632</xdr:rowOff>
    </xdr:from>
    <xdr:ext cx="469744" cy="259045"/>
    <xdr:sp macro="" textlink="">
      <xdr:nvSpPr>
        <xdr:cNvPr id="757" name="n_2mainValue【庁舎】&#10;一人当たり面積">
          <a:extLst>
            <a:ext uri="{FF2B5EF4-FFF2-40B4-BE49-F238E27FC236}">
              <a16:creationId xmlns:a16="http://schemas.microsoft.com/office/drawing/2014/main" id="{F71CBBDC-17B7-44A9-A985-CCBACBC7C6EB}"/>
            </a:ext>
          </a:extLst>
        </xdr:cNvPr>
        <xdr:cNvSpPr txBox="1"/>
      </xdr:nvSpPr>
      <xdr:spPr>
        <a:xfrm>
          <a:off x="20199427" y="1771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758" name="n_3mainValue【庁舎】&#10;一人当たり面積">
          <a:extLst>
            <a:ext uri="{FF2B5EF4-FFF2-40B4-BE49-F238E27FC236}">
              <a16:creationId xmlns:a16="http://schemas.microsoft.com/office/drawing/2014/main" id="{D2CAA0A3-459B-4CAB-948F-7C75B5523047}"/>
            </a:ext>
          </a:extLst>
        </xdr:cNvPr>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161670</xdr:rowOff>
    </xdr:from>
    <xdr:ext cx="469744" cy="259045"/>
    <xdr:sp macro="" textlink="">
      <xdr:nvSpPr>
        <xdr:cNvPr id="759" name="n_4mainValue【庁舎】&#10;一人当たり面積">
          <a:extLst>
            <a:ext uri="{FF2B5EF4-FFF2-40B4-BE49-F238E27FC236}">
              <a16:creationId xmlns:a16="http://schemas.microsoft.com/office/drawing/2014/main" id="{929D8F30-097C-4BE2-A02B-1FD113ABAF23}"/>
            </a:ext>
          </a:extLst>
        </xdr:cNvPr>
        <xdr:cNvSpPr txBox="1"/>
      </xdr:nvSpPr>
      <xdr:spPr>
        <a:xfrm>
          <a:off x="18421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87C865DC-2C87-4342-8FB4-7542AE6A39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F8C9851E-875B-4065-BB6C-22C9216C13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F20B90F3-3017-449D-8A9C-8A1F65895A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一般廃棄物処理施設は、喜多方広域市町村圏組合所有の廃棄物処理施設である。</a:t>
          </a:r>
          <a:endParaRPr lang="ja-JP" altLang="ja-JP" sz="1400">
            <a:effectLst/>
          </a:endParaRPr>
        </a:p>
        <a:p>
          <a:r>
            <a:rPr kumimoji="1" lang="ja-JP" altLang="ja-JP" sz="1100">
              <a:solidFill>
                <a:schemeClr val="dk1"/>
              </a:solidFill>
              <a:effectLst/>
              <a:latin typeface="+mn-lt"/>
              <a:ea typeface="+mn-ea"/>
              <a:cs typeface="+mn-cs"/>
            </a:rPr>
            <a:t>保健センター・保健所の有形固定資産減価償却率は、類似団体平均を大きく上回る</a:t>
          </a:r>
          <a:r>
            <a:rPr kumimoji="1" lang="en-US" altLang="ja-JP" sz="1100">
              <a:solidFill>
                <a:schemeClr val="dk1"/>
              </a:solidFill>
              <a:effectLst/>
              <a:latin typeface="+mn-lt"/>
              <a:ea typeface="+mn-ea"/>
              <a:cs typeface="+mn-cs"/>
            </a:rPr>
            <a:t>95.1%</a:t>
          </a:r>
          <a:r>
            <a:rPr kumimoji="1" lang="ja-JP" altLang="ja-JP" sz="1100">
              <a:solidFill>
                <a:schemeClr val="dk1"/>
              </a:solidFill>
              <a:effectLst/>
              <a:latin typeface="+mn-lt"/>
              <a:ea typeface="+mn-ea"/>
              <a:cs typeface="+mn-cs"/>
            </a:rPr>
            <a:t>であり、施設の老朽化が推測されることから西会津町個別施設計画に基づいた計画的な維持修繕に努めていく。</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年度の役場新庁舎移転整備に伴い有形固定資産減価償却率は類似団体平均を下回っている。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人口の減少や全国平均を上回る高齢化率（</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48.8</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％）に加え、町内に中心となる産業もなく、大規模な事業所も少ないなど、税収を含めた自主財源の占める割合が低いため財政基盤が弱く、類似団体平均を下回っている。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今後は事業の見直し、適正規模の事業執行に合わせて、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町総合計画に基づく</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過疎・高齢化地域における活力を取り戻す取り組みを</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推進し</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、交流人口、定住人口の維持・増加に繋げていく必要がある。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経常収支比率については、平成</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29</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年度から類似団体平均を上回る数値となっている。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年度が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やや</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減少した要因としては、分子となる一般財源において</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、公営企業会計での資本費平準化債の新規借入れにより下水道事業会計繰出金が減</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額</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となったが</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、小規模多機能型居宅介護施設の事業開始に伴う委託料等の物件費が増加</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となったため、</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分子総額では前年度比増となった。分母となる経常的な一般財源額で</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は、</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普通交付税等の増額により分母総額が前年度比増とな</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り、分子を超える分母の増となった結果</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、経常収支比率が</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0.8%</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減少し</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87.8%</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endPar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義務的経費となる公債費については、年度間の平準化に努めるとともに、各種事業の評価・検証を進め、限られる財源について、効率的に執行できるよう民間委託や指定管理者制度の活用など、更なる検討を進め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88356</xdr:rowOff>
    </xdr:from>
    <xdr:to>
      <xdr:col>23</xdr:col>
      <xdr:colOff>133350</xdr:colOff>
      <xdr:row>61</xdr:row>
      <xdr:rowOff>115933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468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115933</xdr:rowOff>
    </xdr:from>
    <xdr:to>
      <xdr:col>19</xdr:col>
      <xdr:colOff>133350</xdr:colOff>
      <xdr:row>61</xdr:row>
      <xdr:rowOff>167640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7438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116840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2609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146957</xdr:rowOff>
    </xdr:from>
    <xdr:to>
      <xdr:col>11</xdr:col>
      <xdr:colOff>31750</xdr:colOff>
      <xdr:row>62</xdr:row>
      <xdr:rowOff>116840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05407"/>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37556</xdr:rowOff>
    </xdr:from>
    <xdr:to>
      <xdr:col>23</xdr:col>
      <xdr:colOff>184150</xdr:colOff>
      <xdr:row>61</xdr:row>
      <xdr:rowOff>139156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65133</xdr:rowOff>
    </xdr:from>
    <xdr:to>
      <xdr:col>19</xdr:col>
      <xdr:colOff>184150</xdr:colOff>
      <xdr:row>61</xdr:row>
      <xdr:rowOff>166733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151510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11084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類似団体平均と比べ高くなっているのは、人件費</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であり「定員管理の状況」で説明のとおり専門職を含めた職員数の多さや、職員の平均年齢の高さなどが主な要因となっている。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その他は低い水準であるが、本町の人口規模や過疎・豪雪地帯で町の面積も広く点在しており、人口</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1</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人当たりで換算すると高い数値にならざるを得ない状況である。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117678</xdr:rowOff>
    </xdr:from>
    <xdr:to>
      <xdr:col>23</xdr:col>
      <xdr:colOff>133350</xdr:colOff>
      <xdr:row>82</xdr:row>
      <xdr:rowOff>158454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76578"/>
          <a:ext cx="838200" cy="4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67605</xdr:rowOff>
    </xdr:from>
    <xdr:to>
      <xdr:col>19</xdr:col>
      <xdr:colOff>133350</xdr:colOff>
      <xdr:row>82</xdr:row>
      <xdr:rowOff>117678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6505"/>
          <a:ext cx="8890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67258</xdr:rowOff>
    </xdr:from>
    <xdr:to>
      <xdr:col>15</xdr:col>
      <xdr:colOff>82550</xdr:colOff>
      <xdr:row>82</xdr:row>
      <xdr:rowOff>67605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26158"/>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51543</xdr:rowOff>
    </xdr:from>
    <xdr:to>
      <xdr:col>11</xdr:col>
      <xdr:colOff>31750</xdr:colOff>
      <xdr:row>82</xdr:row>
      <xdr:rowOff>67258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0443"/>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107654</xdr:rowOff>
    </xdr:from>
    <xdr:to>
      <xdr:col>23</xdr:col>
      <xdr:colOff>184150</xdr:colOff>
      <xdr:row>83</xdr:row>
      <xdr:rowOff>37804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79731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3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66878</xdr:rowOff>
    </xdr:from>
    <xdr:to>
      <xdr:col>19</xdr:col>
      <xdr:colOff>184150</xdr:colOff>
      <xdr:row>82</xdr:row>
      <xdr:rowOff>168478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153255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1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16805</xdr:rowOff>
    </xdr:from>
    <xdr:to>
      <xdr:col>15</xdr:col>
      <xdr:colOff>133350</xdr:colOff>
      <xdr:row>82</xdr:row>
      <xdr:rowOff>118405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103182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6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16458</xdr:rowOff>
    </xdr:from>
    <xdr:to>
      <xdr:col>11</xdr:col>
      <xdr:colOff>82550</xdr:colOff>
      <xdr:row>82</xdr:row>
      <xdr:rowOff>118058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102835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6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743</xdr:rowOff>
    </xdr:from>
    <xdr:to>
      <xdr:col>7</xdr:col>
      <xdr:colOff>31750</xdr:colOff>
      <xdr:row>82</xdr:row>
      <xdr:rowOff>102343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87120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類似団体平均よりも高い傾向にあるが、本町は給料表や手当等については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県に準拠している。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本町独自で設定している特別昇給の見直し等、今後は給与の適正化について更なる検討が必要である。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87</xdr:row>
      <xdr:rowOff>159959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7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88</xdr:row>
      <xdr:rowOff>91923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761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91923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87600"/>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88</xdr:row>
      <xdr:rowOff>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全国及び県、類似団体平均と比べると高い傾向にあ</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り、その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要因は保健、福祉、医療の連携による取り組みを進める一環として配置している保健師、栄養士といった専門職の多さが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あ</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げられる。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その他は、広域で人口密度が少ない行政エリアをカバーするための職員配置が影響していると考えられる。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137523</xdr:rowOff>
    </xdr:from>
    <xdr:to>
      <xdr:col>81</xdr:col>
      <xdr:colOff>44450</xdr:colOff>
      <xdr:row>63</xdr:row>
      <xdr:rowOff>1234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67423"/>
          <a:ext cx="838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112014</xdr:rowOff>
    </xdr:from>
    <xdr:to>
      <xdr:col>77</xdr:col>
      <xdr:colOff>44450</xdr:colOff>
      <xdr:row>62</xdr:row>
      <xdr:rowOff>137523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41914"/>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54102</xdr:rowOff>
    </xdr:from>
    <xdr:to>
      <xdr:col>72</xdr:col>
      <xdr:colOff>203200</xdr:colOff>
      <xdr:row>62</xdr:row>
      <xdr:rowOff>112014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840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20320</xdr:rowOff>
    </xdr:from>
    <xdr:to>
      <xdr:col>68</xdr:col>
      <xdr:colOff>152400</xdr:colOff>
      <xdr:row>62</xdr:row>
      <xdr:rowOff>54102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502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121884</xdr:rowOff>
    </xdr:from>
    <xdr:to>
      <xdr:col>81</xdr:col>
      <xdr:colOff>95250</xdr:colOff>
      <xdr:row>63</xdr:row>
      <xdr:rowOff>52034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93961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72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86723</xdr:rowOff>
    </xdr:from>
    <xdr:to>
      <xdr:col>77</xdr:col>
      <xdr:colOff>95250</xdr:colOff>
      <xdr:row>63</xdr:row>
      <xdr:rowOff>16873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80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61214</xdr:rowOff>
    </xdr:from>
    <xdr:to>
      <xdr:col>73</xdr:col>
      <xdr:colOff>44450</xdr:colOff>
      <xdr:row>62</xdr:row>
      <xdr:rowOff>162814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147591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3302</xdr:rowOff>
    </xdr:from>
    <xdr:to>
      <xdr:col>68</xdr:col>
      <xdr:colOff>203200</xdr:colOff>
      <xdr:row>62</xdr:row>
      <xdr:rowOff>104902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89679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全国及び県、類似団体平均と比べると高い傾向にあ</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り、その</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要因は類似団体と比較して、規模の大きい地方債の発行を継続して行ってきたことと、水道事業、下水道事業を中心とした公営企業の地方債償還に対する繰出金が高い水準で推移していることが要因である。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年度が減少した要因は、</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一般会計における</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元利償還金が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増加</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したこと</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など</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により分子総額が前年度</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比増</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が</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、分母となる標準財政規模が普通交付税の増額等により前年度</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比</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増とな</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ったため</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分子を超える分母の増となった結果</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実質公債費比率が</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0.2</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％減少し、</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12.6</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今後は地方債依存型の事業実施を見直すなど、地方債発行の抑制を図り、比率の減少に努める。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42</xdr:row>
      <xdr:rowOff>160528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517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3556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614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3556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469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117094</xdr:rowOff>
    </xdr:from>
    <xdr:to>
      <xdr:col>68</xdr:col>
      <xdr:colOff>152400</xdr:colOff>
      <xdr:row>42</xdr:row>
      <xdr:rowOff>146050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3179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167403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9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124206</xdr:rowOff>
    </xdr:from>
    <xdr:to>
      <xdr:col>73</xdr:col>
      <xdr:colOff>44450</xdr:colOff>
      <xdr:row>43</xdr:row>
      <xdr:rowOff>54356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39133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66294</xdr:rowOff>
    </xdr:from>
    <xdr:to>
      <xdr:col>64</xdr:col>
      <xdr:colOff>152400</xdr:colOff>
      <xdr:row>42</xdr:row>
      <xdr:rowOff>167894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152671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全国及び県、類似団体平均と比べると高い傾向にあ</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り、その</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要因は類似団体と比較して、規模の大きい地方債の発行を継続して行ってきたことと、水道事業、下水道事業を中心とした公営企業の地方債償還に対する繰出金が高い水準で推移している</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ためである</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endParaRPr>
        </a:p>
        <a:p>
          <a:pPr eaLnBrk="1" fontAlgn="auto" latinLnBrk="0" hangingPunct="1"/>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年度</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に前年度と比較し大きく</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減少した要因は、分子となる将来負担額において</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令和３年度の地方債発行額の減に伴い地方債現在高が減少したことや、</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公営企業等繰入</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見込み</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額が大幅に減少したこと</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などがあげられる。更には</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分母となる標準財政規模が普通交付税の増額等により前年度比増とな</a:t>
          </a:r>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った結果</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、将来負担比率が</a:t>
          </a:r>
          <a:r>
            <a:rPr kumimoji="1" lang="en-US"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24.9</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％減少し</a:t>
          </a:r>
          <a:r>
            <a:rPr kumimoji="1" lang="en-US"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78.3</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endParaRPr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cs typeface="+mn-cs"/>
            </a:rPr>
            <a:t>今後は地方債依存型の事業実施を見直すなど、地方債発行の抑制を図り、比率の減少に努める。</a:t>
          </a:r>
          <a:endParaRPr lang="ja-JP" altLang="ja-JP" sz="1030" spc="0" baseline="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120752</xdr:rowOff>
    </xdr:from>
    <xdr:to>
      <xdr:col>81</xdr:col>
      <xdr:colOff>44450</xdr:colOff>
      <xdr:row>20</xdr:row>
      <xdr:rowOff>18186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06852"/>
          <a:ext cx="838200" cy="2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18186</xdr:rowOff>
    </xdr:from>
    <xdr:to>
      <xdr:col>77</xdr:col>
      <xdr:colOff>44450</xdr:colOff>
      <xdr:row>20</xdr:row>
      <xdr:rowOff>162966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4718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137871</xdr:rowOff>
    </xdr:from>
    <xdr:to>
      <xdr:col>72</xdr:col>
      <xdr:colOff>203200</xdr:colOff>
      <xdr:row>20</xdr:row>
      <xdr:rowOff>162966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566871"/>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97333</xdr:rowOff>
    </xdr:from>
    <xdr:to>
      <xdr:col>68</xdr:col>
      <xdr:colOff>152400</xdr:colOff>
      <xdr:row>20</xdr:row>
      <xdr:rowOff>137871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26333"/>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69952</xdr:rowOff>
    </xdr:from>
    <xdr:to>
      <xdr:col>81</xdr:col>
      <xdr:colOff>95250</xdr:colOff>
      <xdr:row>19</xdr:row>
      <xdr:rowOff>102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42029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2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138836</xdr:rowOff>
    </xdr:from>
    <xdr:to>
      <xdr:col>77</xdr:col>
      <xdr:colOff>95250</xdr:colOff>
      <xdr:row>20</xdr:row>
      <xdr:rowOff>68986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53763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8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112166</xdr:rowOff>
    </xdr:from>
    <xdr:to>
      <xdr:col>73</xdr:col>
      <xdr:colOff>44450</xdr:colOff>
      <xdr:row>21</xdr:row>
      <xdr:rowOff>42316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5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27093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2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87071</xdr:rowOff>
    </xdr:from>
    <xdr:to>
      <xdr:col>68</xdr:col>
      <xdr:colOff>203200</xdr:colOff>
      <xdr:row>21</xdr:row>
      <xdr:rowOff>17221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1998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0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46533</xdr:rowOff>
    </xdr:from>
    <xdr:to>
      <xdr:col>64</xdr:col>
      <xdr:colOff>152400</xdr:colOff>
      <xdr:row>20</xdr:row>
      <xdr:rowOff>148133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132910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6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44823</xdr:rowOff>
    </xdr:from>
    <xdr:ext cx="9099176" cy="425758"/>
    <xdr:sp macro="" textlink="">
      <xdr:nvSpPr>
        <xdr:cNvPr id="474" name="テキスト ボックス 473">
          <a:extLst>
            <a:ext uri="{FF2B5EF4-FFF2-40B4-BE49-F238E27FC236}">
              <a16:creationId xmlns:a16="http://schemas.microsoft.com/office/drawing/2014/main" id="{C62B24A8-95AB-478B-8B06-60832039F299}"/>
            </a:ext>
          </a:extLst>
        </xdr:cNvPr>
        <xdr:cNvSpPr txBox="1"/>
      </xdr:nvSpPr>
      <xdr:spPr>
        <a:xfrm>
          <a:off x="773206" y="4415117"/>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令和３年度は、</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全国及び</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chemeClr val="dk1"/>
              </a:solidFill>
              <a:effectLst/>
              <a:latin typeface="HGSｺﾞｼｯｸM" panose="020B0600000000000000" pitchFamily="50" charset="-128"/>
              <a:ea typeface="HGSｺﾞｼｯｸM" panose="020B0600000000000000" pitchFamily="50" charset="-128"/>
              <a:cs typeface="+mn-cs"/>
            </a:rPr>
            <a:t>県、類似団体平均と比べると</a:t>
          </a:r>
          <a:r>
            <a:rPr kumimoji="1" lang="ja-JP" altLang="en-US" sz="1100">
              <a:solidFill>
                <a:schemeClr val="dk1"/>
              </a:solidFill>
              <a:effectLst/>
              <a:latin typeface="HGSｺﾞｼｯｸM" panose="020B0600000000000000" pitchFamily="50" charset="-128"/>
              <a:ea typeface="HGSｺﾞｼｯｸM" panose="020B0600000000000000" pitchFamily="50" charset="-128"/>
              <a:cs typeface="+mn-cs"/>
            </a:rPr>
            <a:t>低くなっているが</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人件費の額自体は前年度比増となっており、削減等による効果ではなく「物件費」の大幅な増に伴う割合の減によるものである。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また</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国民健康保険や介護保険、上・下水道事業会計などの人件費に準ずる繰出金等を含めると、職員数や人件費はさらに高くなるため、今後は民間委託などの可能性を模索しながら、人件費の抑制に努める</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必要がある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23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134620</xdr:rowOff>
    </xdr:from>
    <xdr:to>
      <xdr:col>19</xdr:col>
      <xdr:colOff>187325</xdr:colOff>
      <xdr:row>36</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5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xdr:rowOff>
    </xdr:from>
    <xdr:to>
      <xdr:col>15</xdr:col>
      <xdr:colOff>98425</xdr:colOff>
      <xdr:row>36</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734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xdr:rowOff>
    </xdr:from>
    <xdr:to>
      <xdr:col>11</xdr:col>
      <xdr:colOff>9525</xdr:colOff>
      <xdr:row>36</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87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83820</xdr:rowOff>
    </xdr:from>
    <xdr:to>
      <xdr:col>20</xdr:col>
      <xdr:colOff>38100</xdr:colOff>
      <xdr:row>36</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121920</xdr:rowOff>
    </xdr:from>
    <xdr:to>
      <xdr:col>15</xdr:col>
      <xdr:colOff>149225</xdr:colOff>
      <xdr:row>36</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平成</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29</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年度までは類似団体平均および全国平均、</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県平均と比べ下回っていたが、平成</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30</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年度から全て上回る結果となった。</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令和３年度が特に前年度比増となった</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要因としては、燃料費や電気料金の</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高騰</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による指定管理委託料や施設管理経費の増額</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や、新規に小規模多機能型居宅介護施設の指定管理委託が開始となったことなど</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によるものである。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今後は、使用料・手数料の見直し等による経常的な歳入の確保や、経常経費の節減に努め、物件費の抑制を図る。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74422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66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129286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662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129286</xdr:rowOff>
    </xdr:from>
    <xdr:to>
      <xdr:col>73</xdr:col>
      <xdr:colOff>180975</xdr:colOff>
      <xdr:row>18</xdr:row>
      <xdr:rowOff>3556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43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37846</xdr:rowOff>
    </xdr:from>
    <xdr:to>
      <xdr:col>69</xdr:col>
      <xdr:colOff>92075</xdr:colOff>
      <xdr:row>18</xdr:row>
      <xdr:rowOff>3556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2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78486</xdr:rowOff>
    </xdr:from>
    <xdr:to>
      <xdr:col>74</xdr:col>
      <xdr:colOff>31750</xdr:colOff>
      <xdr:row>18</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164863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124206</xdr:rowOff>
    </xdr:from>
    <xdr:to>
      <xdr:col>69</xdr:col>
      <xdr:colOff>142875</xdr:colOff>
      <xdr:row>18</xdr:row>
      <xdr:rowOff>54356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39133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扶助費に係る経常収支比率は全国及び</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県、類似団体平均を下回って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おり、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今後も適正な負担を行いながら、財政運営の健全化に努める。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53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499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平成</a:t>
          </a:r>
          <a:r>
            <a:rPr kumimoji="1" lang="en-US"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28</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年度から令和元年度まで、その他に係る経常収支比率が類似団体平均を上回っているのは、繰出金が主な要因である。これまで整備してきた下水道施設（農業集落排水処理施設及び個別排水処理施設）の維持管理経費、更には国民健康保険事業や介護保険事業の運営経費に対する繰出金が</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多額であっ</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た</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た</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めである。</a:t>
          </a:r>
          <a:endParaRPr lang="ja-JP" altLang="ja-JP" sz="99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２</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年度</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以降</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では、下水道</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施設</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（下水道３</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施設</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）及び簡易水道施設は</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公営</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企業会計へと移行されたことで</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繰出金でなく補助金での支出となったため、</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令和元年度比で大きく減</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となっ</a:t>
          </a:r>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ている</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99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99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990">
              <a:solidFill>
                <a:sysClr val="windowText" lastClr="000000"/>
              </a:solidFill>
              <a:effectLst/>
              <a:latin typeface="HGSｺﾞｼｯｸM" panose="020B0600000000000000" pitchFamily="50" charset="-128"/>
              <a:ea typeface="HGSｺﾞｼｯｸM" panose="020B0600000000000000" pitchFamily="50" charset="-128"/>
              <a:cs typeface="+mn-cs"/>
            </a:rPr>
            <a:t>今後は、独立採算の原則に立ち返った事業の見直しや経費の節減など、普通会計の負担を減らすよう努める。</a:t>
          </a:r>
          <a:endParaRPr lang="ja-JP" altLang="ja-JP" sz="99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36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57</xdr:row>
      <xdr:rowOff>123190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520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27940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令和３年度は前年度比減となったものの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平均</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と比べると高い傾向にあり、今後も引き続き事業費補助の検証及び精査等に</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よる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補助金の適正化に努め</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ていく</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なお、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年度は下水道</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事業会計</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（公共下水道</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事業</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、農業集落排水処理</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事業</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で資本費平準化債を新規に借入れしたことにより、普通会計補助金が減額となったことから</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前年度比</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減</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となった。</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163576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3003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近年大規模整備及び改修事業が集中したことで、地方債の元利償還金が増加し、公債費にかかる経常収支比率は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福島</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県、類似団体平均を上回っている。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本町の財政構造上、自主財源が限られており大規模事業の実施には地方債発行に依存するため、高くなる傾向にある。</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今後の公債費のピークは令和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４</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年度になることが見込まれ、財政負担は非常に重いものとなることから、地方債発行の抑制に努め、事業計画の延伸等、中長期的な視点に立った財政運営の平準化を目指</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していく</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56135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600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51563</xdr:rowOff>
    </xdr:from>
    <xdr:to>
      <xdr:col>19</xdr:col>
      <xdr:colOff>187325</xdr:colOff>
      <xdr:row>79</xdr:row>
      <xdr:rowOff>56135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51563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33274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5549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年度は</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全国及び福島県、類似団体平均</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を</a:t>
          </a:r>
          <a:r>
            <a:rPr kumimoji="1" lang="ja-JP" altLang="ja-JP"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下回っている</a:t>
          </a:r>
          <a:r>
            <a:rPr kumimoji="1" lang="ja-JP" altLang="en-US" sz="1100" baseline="0">
              <a:solidFill>
                <a:sysClr val="windowText" lastClr="000000"/>
              </a:solidFill>
              <a:effectLst/>
              <a:latin typeface="HGSｺﾞｼｯｸM" panose="020B0600000000000000" pitchFamily="50" charset="-128"/>
              <a:ea typeface="HGSｺﾞｼｯｸM" panose="020B0600000000000000" pitchFamily="50" charset="-128"/>
              <a:cs typeface="+mn-cs"/>
            </a:rPr>
            <a:t>が、それは</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公債費に係る負担が大き</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いためである。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「公債費」で説明の通り、令和４年度以降は公債費のピークを経過することや、今後の地方債の発行抑制に努めるなどの努力により、数値は変動する見込みである。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今後も事業の評価・検証を進め、コスト意識を持ち、無駄を省く工夫をするなど、経費の節減に努め、</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更なる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財政健全化を</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図っていく</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4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105773</xdr:rowOff>
    </xdr:from>
    <xdr:to>
      <xdr:col>82</xdr:col>
      <xdr:colOff>107950</xdr:colOff>
      <xdr:row>75</xdr:row>
      <xdr:rowOff>131899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645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131899</xdr:rowOff>
    </xdr:from>
    <xdr:to>
      <xdr:col>78</xdr:col>
      <xdr:colOff>69850</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906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140063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4290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22498</xdr:rowOff>
    </xdr:from>
    <xdr:to>
      <xdr:col>69</xdr:col>
      <xdr:colOff>92075</xdr:colOff>
      <xdr:row>76</xdr:row>
      <xdr:rowOff>140063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5269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54973</xdr:rowOff>
    </xdr:from>
    <xdr:to>
      <xdr:col>82</xdr:col>
      <xdr:colOff>158750</xdr:colOff>
      <xdr:row>75</xdr:row>
      <xdr:rowOff>156573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71500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81099</xdr:rowOff>
    </xdr:from>
    <xdr:to>
      <xdr:col>78</xdr:col>
      <xdr:colOff>120650</xdr:colOff>
      <xdr:row>76</xdr:row>
      <xdr:rowOff>11249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21426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08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89263</xdr:rowOff>
    </xdr:from>
    <xdr:to>
      <xdr:col>69</xdr:col>
      <xdr:colOff>142875</xdr:colOff>
      <xdr:row>77</xdr:row>
      <xdr:rowOff>19413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143147</xdr:rowOff>
    </xdr:from>
    <xdr:to>
      <xdr:col>65</xdr:col>
      <xdr:colOff>53975</xdr:colOff>
      <xdr:row>76</xdr:row>
      <xdr:rowOff>73298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83474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4117</xdr:rowOff>
    </xdr:from>
    <xdr:to>
      <xdr:col>29</xdr:col>
      <xdr:colOff>127000</xdr:colOff>
      <xdr:row>14</xdr:row>
      <xdr:rowOff>122477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52042"/>
          <a:ext cx="647700" cy="11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122477</xdr:rowOff>
    </xdr:from>
    <xdr:to>
      <xdr:col>26</xdr:col>
      <xdr:colOff>50800</xdr:colOff>
      <xdr:row>15</xdr:row>
      <xdr:rowOff>123208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70402"/>
          <a:ext cx="698500" cy="17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123208</xdr:rowOff>
    </xdr:from>
    <xdr:to>
      <xdr:col>22</xdr:col>
      <xdr:colOff>114300</xdr:colOff>
      <xdr:row>15</xdr:row>
      <xdr:rowOff>154133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42583"/>
          <a:ext cx="698500" cy="30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154133</xdr:rowOff>
    </xdr:from>
    <xdr:to>
      <xdr:col>18</xdr:col>
      <xdr:colOff>177800</xdr:colOff>
      <xdr:row>16</xdr:row>
      <xdr:rowOff>132288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73508"/>
          <a:ext cx="698500" cy="14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124767</xdr:rowOff>
    </xdr:from>
    <xdr:to>
      <xdr:col>29</xdr:col>
      <xdr:colOff>177800</xdr:colOff>
      <xdr:row>14</xdr:row>
      <xdr:rowOff>54917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0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141294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4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71677</xdr:rowOff>
    </xdr:from>
    <xdr:to>
      <xdr:col>26</xdr:col>
      <xdr:colOff>101600</xdr:colOff>
      <xdr:row>15</xdr:row>
      <xdr:rowOff>1827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1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12004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8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72408</xdr:rowOff>
    </xdr:from>
    <xdr:to>
      <xdr:col>22</xdr:col>
      <xdr:colOff>165100</xdr:colOff>
      <xdr:row>16</xdr:row>
      <xdr:rowOff>2558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12735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6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103333</xdr:rowOff>
    </xdr:from>
    <xdr:to>
      <xdr:col>19</xdr:col>
      <xdr:colOff>38100</xdr:colOff>
      <xdr:row>16</xdr:row>
      <xdr:rowOff>33483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2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43660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81488</xdr:rowOff>
    </xdr:from>
    <xdr:to>
      <xdr:col>15</xdr:col>
      <xdr:colOff>101600</xdr:colOff>
      <xdr:row>17</xdr:row>
      <xdr:rowOff>11638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7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21815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4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159141</xdr:rowOff>
    </xdr:from>
    <xdr:to>
      <xdr:col>29</xdr:col>
      <xdr:colOff>127000</xdr:colOff>
      <xdr:row>34</xdr:row>
      <xdr:rowOff>203115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426591"/>
          <a:ext cx="647700" cy="43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203115</xdr:rowOff>
    </xdr:from>
    <xdr:to>
      <xdr:col>26</xdr:col>
      <xdr:colOff>50800</xdr:colOff>
      <xdr:row>34</xdr:row>
      <xdr:rowOff>203407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470565"/>
          <a:ext cx="698500" cy="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203407</xdr:rowOff>
    </xdr:from>
    <xdr:to>
      <xdr:col>22</xdr:col>
      <xdr:colOff>114300</xdr:colOff>
      <xdr:row>34</xdr:row>
      <xdr:rowOff>247883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470857"/>
          <a:ext cx="698500" cy="44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242260</xdr:rowOff>
    </xdr:from>
    <xdr:to>
      <xdr:col>18</xdr:col>
      <xdr:colOff>177800</xdr:colOff>
      <xdr:row>34</xdr:row>
      <xdr:rowOff>247883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6509710"/>
          <a:ext cx="698500" cy="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108341</xdr:rowOff>
    </xdr:from>
    <xdr:to>
      <xdr:col>29</xdr:col>
      <xdr:colOff>177800</xdr:colOff>
      <xdr:row>34</xdr:row>
      <xdr:rowOff>209941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37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296318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22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152315</xdr:rowOff>
    </xdr:from>
    <xdr:to>
      <xdr:col>26</xdr:col>
      <xdr:colOff>101600</xdr:colOff>
      <xdr:row>34</xdr:row>
      <xdr:rowOff>253915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419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264092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18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152607</xdr:rowOff>
    </xdr:from>
    <xdr:to>
      <xdr:col>22</xdr:col>
      <xdr:colOff>165100</xdr:colOff>
      <xdr:row>34</xdr:row>
      <xdr:rowOff>254208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4200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264384</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18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197084</xdr:rowOff>
    </xdr:from>
    <xdr:to>
      <xdr:col>19</xdr:col>
      <xdr:colOff>38100</xdr:colOff>
      <xdr:row>34</xdr:row>
      <xdr:rowOff>298684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46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308861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3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191460</xdr:rowOff>
    </xdr:from>
    <xdr:to>
      <xdr:col>15</xdr:col>
      <xdr:colOff>101600</xdr:colOff>
      <xdr:row>34</xdr:row>
      <xdr:rowOff>293060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4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303237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2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106644</xdr:rowOff>
    </xdr:from>
    <xdr:to>
      <xdr:col>24</xdr:col>
      <xdr:colOff>63500</xdr:colOff>
      <xdr:row>35</xdr:row>
      <xdr:rowOff>48946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35944"/>
          <a:ext cx="8382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48946</xdr:rowOff>
    </xdr:from>
    <xdr:to>
      <xdr:col>19</xdr:col>
      <xdr:colOff>177800</xdr:colOff>
      <xdr:row>36</xdr:row>
      <xdr:rowOff>29972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9696"/>
          <a:ext cx="8890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29972</xdr:rowOff>
    </xdr:from>
    <xdr:to>
      <xdr:col>15</xdr:col>
      <xdr:colOff>50800</xdr:colOff>
      <xdr:row>36</xdr:row>
      <xdr:rowOff>38311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02172"/>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38311</xdr:rowOff>
    </xdr:from>
    <xdr:to>
      <xdr:col>10</xdr:col>
      <xdr:colOff>114300</xdr:colOff>
      <xdr:row>36</xdr:row>
      <xdr:rowOff>131251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10511"/>
          <a:ext cx="889000" cy="9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55844</xdr:rowOff>
    </xdr:from>
    <xdr:to>
      <xdr:col>24</xdr:col>
      <xdr:colOff>114300</xdr:colOff>
      <xdr:row>34</xdr:row>
      <xdr:rowOff>157444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78721</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3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169596</xdr:rowOff>
    </xdr:from>
    <xdr:to>
      <xdr:col>20</xdr:col>
      <xdr:colOff>38100</xdr:colOff>
      <xdr:row>35</xdr:row>
      <xdr:rowOff>99746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116273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7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150622</xdr:rowOff>
    </xdr:from>
    <xdr:to>
      <xdr:col>15</xdr:col>
      <xdr:colOff>101600</xdr:colOff>
      <xdr:row>36</xdr:row>
      <xdr:rowOff>80772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97299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2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158961</xdr:rowOff>
    </xdr:from>
    <xdr:to>
      <xdr:col>10</xdr:col>
      <xdr:colOff>165100</xdr:colOff>
      <xdr:row>36</xdr:row>
      <xdr:rowOff>89111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5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105638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93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80451</xdr:rowOff>
    </xdr:from>
    <xdr:to>
      <xdr:col>6</xdr:col>
      <xdr:colOff>38100</xdr:colOff>
      <xdr:row>37</xdr:row>
      <xdr:rowOff>10601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27128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02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145614</xdr:rowOff>
    </xdr:from>
    <xdr:to>
      <xdr:col>24</xdr:col>
      <xdr:colOff>63500</xdr:colOff>
      <xdr:row>57</xdr:row>
      <xdr:rowOff>166534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18264"/>
          <a:ext cx="8382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166534</xdr:rowOff>
    </xdr:from>
    <xdr:to>
      <xdr:col>19</xdr:col>
      <xdr:colOff>177800</xdr:colOff>
      <xdr:row>58</xdr:row>
      <xdr:rowOff>1410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39184"/>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1410</xdr:rowOff>
    </xdr:from>
    <xdr:to>
      <xdr:col>15</xdr:col>
      <xdr:colOff>50800</xdr:colOff>
      <xdr:row>58</xdr:row>
      <xdr:rowOff>2342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5510"/>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2342</xdr:rowOff>
    </xdr:from>
    <xdr:to>
      <xdr:col>10</xdr:col>
      <xdr:colOff>114300</xdr:colOff>
      <xdr:row>58</xdr:row>
      <xdr:rowOff>28706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46442"/>
          <a:ext cx="8890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94814</xdr:rowOff>
    </xdr:from>
    <xdr:to>
      <xdr:col>24</xdr:col>
      <xdr:colOff>114300</xdr:colOff>
      <xdr:row>58</xdr:row>
      <xdr:rowOff>24964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117691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1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115734</xdr:rowOff>
    </xdr:from>
    <xdr:to>
      <xdr:col>20</xdr:col>
      <xdr:colOff>38100</xdr:colOff>
      <xdr:row>58</xdr:row>
      <xdr:rowOff>45884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62411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6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122060</xdr:rowOff>
    </xdr:from>
    <xdr:to>
      <xdr:col>15</xdr:col>
      <xdr:colOff>101600</xdr:colOff>
      <xdr:row>58</xdr:row>
      <xdr:rowOff>52210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68737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122992</xdr:rowOff>
    </xdr:from>
    <xdr:to>
      <xdr:col>10</xdr:col>
      <xdr:colOff>165100</xdr:colOff>
      <xdr:row>58</xdr:row>
      <xdr:rowOff>53142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149356</xdr:rowOff>
    </xdr:from>
    <xdr:to>
      <xdr:col>6</xdr:col>
      <xdr:colOff>38100</xdr:colOff>
      <xdr:row>58</xdr:row>
      <xdr:rowOff>79506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96033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9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102235</xdr:rowOff>
    </xdr:from>
    <xdr:to>
      <xdr:col>24</xdr:col>
      <xdr:colOff>63500</xdr:colOff>
      <xdr:row>76</xdr:row>
      <xdr:rowOff>10249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960985"/>
          <a:ext cx="838200" cy="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80154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10249</xdr:rowOff>
    </xdr:from>
    <xdr:to>
      <xdr:col>19</xdr:col>
      <xdr:colOff>177800</xdr:colOff>
      <xdr:row>77</xdr:row>
      <xdr:rowOff>138621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040449"/>
          <a:ext cx="889000" cy="2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85686</xdr:rowOff>
    </xdr:from>
    <xdr:to>
      <xdr:col>15</xdr:col>
      <xdr:colOff>50800</xdr:colOff>
      <xdr:row>77</xdr:row>
      <xdr:rowOff>138621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287336"/>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49733</xdr:rowOff>
    </xdr:from>
    <xdr:to>
      <xdr:col>10</xdr:col>
      <xdr:colOff>114300</xdr:colOff>
      <xdr:row>77</xdr:row>
      <xdr:rowOff>85686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079933"/>
          <a:ext cx="889000" cy="20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118508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51435</xdr:rowOff>
    </xdr:from>
    <xdr:to>
      <xdr:col>24</xdr:col>
      <xdr:colOff>114300</xdr:colOff>
      <xdr:row>75</xdr:row>
      <xdr:rowOff>153036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74312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7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130899</xdr:rowOff>
    </xdr:from>
    <xdr:to>
      <xdr:col>20</xdr:col>
      <xdr:colOff>38100</xdr:colOff>
      <xdr:row>76</xdr:row>
      <xdr:rowOff>61049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77576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76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87821</xdr:rowOff>
    </xdr:from>
    <xdr:to>
      <xdr:col>15</xdr:col>
      <xdr:colOff>101600</xdr:colOff>
      <xdr:row>78</xdr:row>
      <xdr:rowOff>17971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34498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0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34886</xdr:rowOff>
    </xdr:from>
    <xdr:to>
      <xdr:col>10</xdr:col>
      <xdr:colOff>165100</xdr:colOff>
      <xdr:row>77</xdr:row>
      <xdr:rowOff>136486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3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153013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01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170383</xdr:rowOff>
    </xdr:from>
    <xdr:to>
      <xdr:col>6</xdr:col>
      <xdr:colOff>38100</xdr:colOff>
      <xdr:row>76</xdr:row>
      <xdr:rowOff>100533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117060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8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104299</xdr:rowOff>
    </xdr:from>
    <xdr:to>
      <xdr:col>24</xdr:col>
      <xdr:colOff>63500</xdr:colOff>
      <xdr:row>97</xdr:row>
      <xdr:rowOff>46093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92049"/>
          <a:ext cx="838200" cy="28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46093</xdr:rowOff>
    </xdr:from>
    <xdr:to>
      <xdr:col>19</xdr:col>
      <xdr:colOff>177800</xdr:colOff>
      <xdr:row>97</xdr:row>
      <xdr:rowOff>84858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76743"/>
          <a:ext cx="889000" cy="3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84858</xdr:rowOff>
    </xdr:from>
    <xdr:to>
      <xdr:col>15</xdr:col>
      <xdr:colOff>50800</xdr:colOff>
      <xdr:row>97</xdr:row>
      <xdr:rowOff>91487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1550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91487</xdr:rowOff>
    </xdr:from>
    <xdr:to>
      <xdr:col>10</xdr:col>
      <xdr:colOff>114300</xdr:colOff>
      <xdr:row>97</xdr:row>
      <xdr:rowOff>100904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22137"/>
          <a:ext cx="889000" cy="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53499</xdr:rowOff>
    </xdr:from>
    <xdr:to>
      <xdr:col>24</xdr:col>
      <xdr:colOff>114300</xdr:colOff>
      <xdr:row>95</xdr:row>
      <xdr:rowOff>155099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76376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166743</xdr:rowOff>
    </xdr:from>
    <xdr:to>
      <xdr:col>20</xdr:col>
      <xdr:colOff>38100</xdr:colOff>
      <xdr:row>97</xdr:row>
      <xdr:rowOff>96893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113420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0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34058</xdr:rowOff>
    </xdr:from>
    <xdr:to>
      <xdr:col>15</xdr:col>
      <xdr:colOff>101600</xdr:colOff>
      <xdr:row>97</xdr:row>
      <xdr:rowOff>135658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152185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40687</xdr:rowOff>
    </xdr:from>
    <xdr:to>
      <xdr:col>10</xdr:col>
      <xdr:colOff>165100</xdr:colOff>
      <xdr:row>97</xdr:row>
      <xdr:rowOff>142287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158814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50104</xdr:rowOff>
    </xdr:from>
    <xdr:to>
      <xdr:col>6</xdr:col>
      <xdr:colOff>38100</xdr:colOff>
      <xdr:row>97</xdr:row>
      <xdr:rowOff>151704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168231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5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159222</xdr:rowOff>
    </xdr:from>
    <xdr:to>
      <xdr:col>55</xdr:col>
      <xdr:colOff>0</xdr:colOff>
      <xdr:row>35</xdr:row>
      <xdr:rowOff>105780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45622"/>
          <a:ext cx="838200" cy="46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159222</xdr:rowOff>
    </xdr:from>
    <xdr:to>
      <xdr:col>50</xdr:col>
      <xdr:colOff>114300</xdr:colOff>
      <xdr:row>36</xdr:row>
      <xdr:rowOff>149606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645622"/>
          <a:ext cx="889000" cy="67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149606</xdr:rowOff>
    </xdr:from>
    <xdr:to>
      <xdr:col>45</xdr:col>
      <xdr:colOff>177800</xdr:colOff>
      <xdr:row>37</xdr:row>
      <xdr:rowOff>5767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21806"/>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160358</xdr:rowOff>
    </xdr:from>
    <xdr:to>
      <xdr:col>41</xdr:col>
      <xdr:colOff>50800</xdr:colOff>
      <xdr:row>37</xdr:row>
      <xdr:rowOff>5767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32558"/>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37251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54980</xdr:rowOff>
    </xdr:from>
    <xdr:to>
      <xdr:col>55</xdr:col>
      <xdr:colOff>50800</xdr:colOff>
      <xdr:row>35</xdr:row>
      <xdr:rowOff>156580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5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77857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0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108422</xdr:rowOff>
    </xdr:from>
    <xdr:to>
      <xdr:col>50</xdr:col>
      <xdr:colOff>165100</xdr:colOff>
      <xdr:row>33</xdr:row>
      <xdr:rowOff>38572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9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55099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7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98806</xdr:rowOff>
    </xdr:from>
    <xdr:to>
      <xdr:col>46</xdr:col>
      <xdr:colOff>38100</xdr:colOff>
      <xdr:row>37</xdr:row>
      <xdr:rowOff>28956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45483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4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126417</xdr:rowOff>
    </xdr:from>
    <xdr:to>
      <xdr:col>41</xdr:col>
      <xdr:colOff>101600</xdr:colOff>
      <xdr:row>37</xdr:row>
      <xdr:rowOff>56567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73094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7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109558</xdr:rowOff>
    </xdr:from>
    <xdr:to>
      <xdr:col>36</xdr:col>
      <xdr:colOff>165100</xdr:colOff>
      <xdr:row>37</xdr:row>
      <xdr:rowOff>39708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56235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5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4573</xdr:rowOff>
    </xdr:from>
    <xdr:to>
      <xdr:col>55</xdr:col>
      <xdr:colOff>0</xdr:colOff>
      <xdr:row>57</xdr:row>
      <xdr:rowOff>111091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77223"/>
          <a:ext cx="838200" cy="10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4573</xdr:rowOff>
    </xdr:from>
    <xdr:to>
      <xdr:col>50</xdr:col>
      <xdr:colOff>114300</xdr:colOff>
      <xdr:row>57</xdr:row>
      <xdr:rowOff>71069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77223"/>
          <a:ext cx="889000" cy="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71069</xdr:rowOff>
    </xdr:from>
    <xdr:to>
      <xdr:col>45</xdr:col>
      <xdr:colOff>177800</xdr:colOff>
      <xdr:row>57</xdr:row>
      <xdr:rowOff>85689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43719"/>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66931</xdr:rowOff>
    </xdr:from>
    <xdr:to>
      <xdr:col>41</xdr:col>
      <xdr:colOff>50800</xdr:colOff>
      <xdr:row>57</xdr:row>
      <xdr:rowOff>85689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668131"/>
          <a:ext cx="889000" cy="19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60291</xdr:rowOff>
    </xdr:from>
    <xdr:to>
      <xdr:col>55</xdr:col>
      <xdr:colOff>50800</xdr:colOff>
      <xdr:row>57</xdr:row>
      <xdr:rowOff>161891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83168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125223</xdr:rowOff>
    </xdr:from>
    <xdr:to>
      <xdr:col>50</xdr:col>
      <xdr:colOff>165100</xdr:colOff>
      <xdr:row>57</xdr:row>
      <xdr:rowOff>55373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2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71900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0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20269</xdr:rowOff>
    </xdr:from>
    <xdr:to>
      <xdr:col>46</xdr:col>
      <xdr:colOff>38100</xdr:colOff>
      <xdr:row>57</xdr:row>
      <xdr:rowOff>121869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138396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6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34889</xdr:rowOff>
    </xdr:from>
    <xdr:to>
      <xdr:col>41</xdr:col>
      <xdr:colOff>101600</xdr:colOff>
      <xdr:row>57</xdr:row>
      <xdr:rowOff>136489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153016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8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16131</xdr:rowOff>
    </xdr:from>
    <xdr:to>
      <xdr:col>36</xdr:col>
      <xdr:colOff>165100</xdr:colOff>
      <xdr:row>56</xdr:row>
      <xdr:rowOff>117731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134258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3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3484</xdr:rowOff>
    </xdr:from>
    <xdr:to>
      <xdr:col>55</xdr:col>
      <xdr:colOff>0</xdr:colOff>
      <xdr:row>78</xdr:row>
      <xdr:rowOff>83158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76584"/>
          <a:ext cx="838200" cy="7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163962</xdr:rowOff>
    </xdr:from>
    <xdr:to>
      <xdr:col>50</xdr:col>
      <xdr:colOff>114300</xdr:colOff>
      <xdr:row>78</xdr:row>
      <xdr:rowOff>3484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65612"/>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163962</xdr:rowOff>
    </xdr:from>
    <xdr:to>
      <xdr:col>45</xdr:col>
      <xdr:colOff>177800</xdr:colOff>
      <xdr:row>78</xdr:row>
      <xdr:rowOff>40015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65612"/>
          <a:ext cx="889000" cy="4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106246</xdr:rowOff>
    </xdr:from>
    <xdr:to>
      <xdr:col>41</xdr:col>
      <xdr:colOff>50800</xdr:colOff>
      <xdr:row>78</xdr:row>
      <xdr:rowOff>40015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07896"/>
          <a:ext cx="889000" cy="10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32358</xdr:rowOff>
    </xdr:from>
    <xdr:to>
      <xdr:col>55</xdr:col>
      <xdr:colOff>50800</xdr:colOff>
      <xdr:row>78</xdr:row>
      <xdr:rowOff>133958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124134</xdr:rowOff>
    </xdr:from>
    <xdr:to>
      <xdr:col>50</xdr:col>
      <xdr:colOff>165100</xdr:colOff>
      <xdr:row>78</xdr:row>
      <xdr:rowOff>54284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70811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113162</xdr:rowOff>
    </xdr:from>
    <xdr:to>
      <xdr:col>46</xdr:col>
      <xdr:colOff>38100</xdr:colOff>
      <xdr:row>78</xdr:row>
      <xdr:rowOff>43312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59839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0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160665</xdr:rowOff>
    </xdr:from>
    <xdr:to>
      <xdr:col>41</xdr:col>
      <xdr:colOff>101600</xdr:colOff>
      <xdr:row>78</xdr:row>
      <xdr:rowOff>90815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6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107342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3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55446</xdr:rowOff>
    </xdr:from>
    <xdr:to>
      <xdr:col>36</xdr:col>
      <xdr:colOff>165100</xdr:colOff>
      <xdr:row>77</xdr:row>
      <xdr:rowOff>157046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2123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03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19662</xdr:rowOff>
    </xdr:from>
    <xdr:to>
      <xdr:col>55</xdr:col>
      <xdr:colOff>0</xdr:colOff>
      <xdr:row>95</xdr:row>
      <xdr:rowOff>123991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307412"/>
          <a:ext cx="838200" cy="10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19662</xdr:rowOff>
    </xdr:from>
    <xdr:to>
      <xdr:col>50</xdr:col>
      <xdr:colOff>114300</xdr:colOff>
      <xdr:row>96</xdr:row>
      <xdr:rowOff>37388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307412"/>
          <a:ext cx="889000" cy="18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149456</xdr:rowOff>
    </xdr:from>
    <xdr:to>
      <xdr:col>45</xdr:col>
      <xdr:colOff>177800</xdr:colOff>
      <xdr:row>96</xdr:row>
      <xdr:rowOff>37388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37206"/>
          <a:ext cx="8890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113128</xdr:rowOff>
    </xdr:from>
    <xdr:to>
      <xdr:col>41</xdr:col>
      <xdr:colOff>50800</xdr:colOff>
      <xdr:row>95</xdr:row>
      <xdr:rowOff>149456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229428"/>
          <a:ext cx="889000" cy="20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73191</xdr:rowOff>
    </xdr:from>
    <xdr:to>
      <xdr:col>55</xdr:col>
      <xdr:colOff>50800</xdr:colOff>
      <xdr:row>96</xdr:row>
      <xdr:rowOff>3341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96068</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140312</xdr:rowOff>
    </xdr:from>
    <xdr:to>
      <xdr:col>50</xdr:col>
      <xdr:colOff>165100</xdr:colOff>
      <xdr:row>95</xdr:row>
      <xdr:rowOff>70462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2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86989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03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158038</xdr:rowOff>
    </xdr:from>
    <xdr:to>
      <xdr:col>46</xdr:col>
      <xdr:colOff>38100</xdr:colOff>
      <xdr:row>96</xdr:row>
      <xdr:rowOff>88188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104715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98656</xdr:rowOff>
    </xdr:from>
    <xdr:to>
      <xdr:col>41</xdr:col>
      <xdr:colOff>101600</xdr:colOff>
      <xdr:row>96</xdr:row>
      <xdr:rowOff>28806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3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45333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16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62328</xdr:rowOff>
    </xdr:from>
    <xdr:to>
      <xdr:col>36</xdr:col>
      <xdr:colOff>165100</xdr:colOff>
      <xdr:row>94</xdr:row>
      <xdr:rowOff>163928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9005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95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41018</xdr:rowOff>
    </xdr:from>
    <xdr:to>
      <xdr:col>85</xdr:col>
      <xdr:colOff>127000</xdr:colOff>
      <xdr:row>38</xdr:row>
      <xdr:rowOff>115405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56118"/>
          <a:ext cx="8382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41018</xdr:rowOff>
    </xdr:from>
    <xdr:to>
      <xdr:col>81</xdr:col>
      <xdr:colOff>50800</xdr:colOff>
      <xdr:row>38</xdr:row>
      <xdr:rowOff>103618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556118"/>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103618</xdr:rowOff>
    </xdr:from>
    <xdr:to>
      <xdr:col>76</xdr:col>
      <xdr:colOff>114300</xdr:colOff>
      <xdr:row>38</xdr:row>
      <xdr:rowOff>117846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18718"/>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117846</xdr:rowOff>
    </xdr:from>
    <xdr:to>
      <xdr:col>71</xdr:col>
      <xdr:colOff>177800</xdr:colOff>
      <xdr:row>38</xdr:row>
      <xdr:rowOff>125088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32946"/>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64605</xdr:rowOff>
    </xdr:from>
    <xdr:to>
      <xdr:col>85</xdr:col>
      <xdr:colOff>177800</xdr:colOff>
      <xdr:row>38</xdr:row>
      <xdr:rowOff>166205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5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17228</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3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161668</xdr:rowOff>
    </xdr:from>
    <xdr:to>
      <xdr:col>81</xdr:col>
      <xdr:colOff>101600</xdr:colOff>
      <xdr:row>38</xdr:row>
      <xdr:rowOff>91818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108345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8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52818</xdr:rowOff>
    </xdr:from>
    <xdr:to>
      <xdr:col>76</xdr:col>
      <xdr:colOff>165100</xdr:colOff>
      <xdr:row>38</xdr:row>
      <xdr:rowOff>154418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145545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66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67046</xdr:rowOff>
    </xdr:from>
    <xdr:to>
      <xdr:col>72</xdr:col>
      <xdr:colOff>38100</xdr:colOff>
      <xdr:row>38</xdr:row>
      <xdr:rowOff>168646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159773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7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74288</xdr:rowOff>
    </xdr:from>
    <xdr:to>
      <xdr:col>67</xdr:col>
      <xdr:colOff>101600</xdr:colOff>
      <xdr:row>39</xdr:row>
      <xdr:rowOff>4438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167015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8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147934</xdr:rowOff>
    </xdr:from>
    <xdr:to>
      <xdr:col>85</xdr:col>
      <xdr:colOff>127000</xdr:colOff>
      <xdr:row>74</xdr:row>
      <xdr:rowOff>164563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2835234"/>
          <a:ext cx="838200" cy="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147934</xdr:rowOff>
    </xdr:from>
    <xdr:to>
      <xdr:col>81</xdr:col>
      <xdr:colOff>50800</xdr:colOff>
      <xdr:row>75</xdr:row>
      <xdr:rowOff>59768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2835234"/>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59768</xdr:rowOff>
    </xdr:from>
    <xdr:to>
      <xdr:col>76</xdr:col>
      <xdr:colOff>114300</xdr:colOff>
      <xdr:row>75</xdr:row>
      <xdr:rowOff>107632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2918518"/>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107632</xdr:rowOff>
    </xdr:from>
    <xdr:to>
      <xdr:col>71</xdr:col>
      <xdr:colOff>177800</xdr:colOff>
      <xdr:row>75</xdr:row>
      <xdr:rowOff>129349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29663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113763</xdr:rowOff>
    </xdr:from>
    <xdr:to>
      <xdr:col>85</xdr:col>
      <xdr:colOff>177800</xdr:colOff>
      <xdr:row>75</xdr:row>
      <xdr:rowOff>43913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8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136640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65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97134</xdr:rowOff>
    </xdr:from>
    <xdr:to>
      <xdr:col>81</xdr:col>
      <xdr:colOff>101600</xdr:colOff>
      <xdr:row>75</xdr:row>
      <xdr:rowOff>27284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278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43811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55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8968</xdr:rowOff>
    </xdr:from>
    <xdr:to>
      <xdr:col>76</xdr:col>
      <xdr:colOff>165100</xdr:colOff>
      <xdr:row>75</xdr:row>
      <xdr:rowOff>110568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28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127095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64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56832</xdr:rowOff>
    </xdr:from>
    <xdr:to>
      <xdr:col>72</xdr:col>
      <xdr:colOff>38100</xdr:colOff>
      <xdr:row>75</xdr:row>
      <xdr:rowOff>158432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29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3509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69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78549</xdr:rowOff>
    </xdr:from>
    <xdr:to>
      <xdr:col>67</xdr:col>
      <xdr:colOff>101600</xdr:colOff>
      <xdr:row>76</xdr:row>
      <xdr:rowOff>8699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29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25226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71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112156</xdr:rowOff>
    </xdr:from>
    <xdr:to>
      <xdr:col>85</xdr:col>
      <xdr:colOff>127000</xdr:colOff>
      <xdr:row>97</xdr:row>
      <xdr:rowOff>164452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42806"/>
          <a:ext cx="8382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164452</xdr:rowOff>
    </xdr:from>
    <xdr:to>
      <xdr:col>81</xdr:col>
      <xdr:colOff>50800</xdr:colOff>
      <xdr:row>98</xdr:row>
      <xdr:rowOff>82336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95102"/>
          <a:ext cx="889000" cy="8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82336</xdr:rowOff>
    </xdr:from>
    <xdr:to>
      <xdr:col>76</xdr:col>
      <xdr:colOff>114300</xdr:colOff>
      <xdr:row>98</xdr:row>
      <xdr:rowOff>96661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84436"/>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62328</xdr:rowOff>
    </xdr:from>
    <xdr:to>
      <xdr:col>71</xdr:col>
      <xdr:colOff>177800</xdr:colOff>
      <xdr:row>98</xdr:row>
      <xdr:rowOff>96661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64428"/>
          <a:ext cx="889000" cy="3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61356</xdr:rowOff>
    </xdr:from>
    <xdr:to>
      <xdr:col>85</xdr:col>
      <xdr:colOff>177800</xdr:colOff>
      <xdr:row>97</xdr:row>
      <xdr:rowOff>162956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84233</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4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113652</xdr:rowOff>
    </xdr:from>
    <xdr:to>
      <xdr:col>81</xdr:col>
      <xdr:colOff>101600</xdr:colOff>
      <xdr:row>98</xdr:row>
      <xdr:rowOff>43802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60329</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1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31536</xdr:rowOff>
    </xdr:from>
    <xdr:to>
      <xdr:col>76</xdr:col>
      <xdr:colOff>165100</xdr:colOff>
      <xdr:row>98</xdr:row>
      <xdr:rowOff>133136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149663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45861</xdr:rowOff>
    </xdr:from>
    <xdr:to>
      <xdr:col>72</xdr:col>
      <xdr:colOff>38100</xdr:colOff>
      <xdr:row>98</xdr:row>
      <xdr:rowOff>147461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163988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11528</xdr:rowOff>
    </xdr:from>
    <xdr:to>
      <xdr:col>67</xdr:col>
      <xdr:colOff>101600</xdr:colOff>
      <xdr:row>98</xdr:row>
      <xdr:rowOff>113128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129655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131680</xdr:rowOff>
    </xdr:from>
    <xdr:to>
      <xdr:col>116</xdr:col>
      <xdr:colOff>63500</xdr:colOff>
      <xdr:row>58</xdr:row>
      <xdr:rowOff>133052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7578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133052</xdr:rowOff>
    </xdr:from>
    <xdr:to>
      <xdr:col>111</xdr:col>
      <xdr:colOff>177800</xdr:colOff>
      <xdr:row>58</xdr:row>
      <xdr:rowOff>134518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77152"/>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134518</xdr:rowOff>
    </xdr:from>
    <xdr:to>
      <xdr:col>107</xdr:col>
      <xdr:colOff>50800</xdr:colOff>
      <xdr:row>58</xdr:row>
      <xdr:rowOff>137547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78618"/>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137547</xdr:rowOff>
    </xdr:from>
    <xdr:to>
      <xdr:col>102</xdr:col>
      <xdr:colOff>114300</xdr:colOff>
      <xdr:row>58</xdr:row>
      <xdr:rowOff>138462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816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80880</xdr:rowOff>
    </xdr:from>
    <xdr:to>
      <xdr:col>116</xdr:col>
      <xdr:colOff>114300</xdr:colOff>
      <xdr:row>59</xdr:row>
      <xdr:rowOff>11030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40257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82252</xdr:rowOff>
    </xdr:from>
    <xdr:to>
      <xdr:col>112</xdr:col>
      <xdr:colOff>38100</xdr:colOff>
      <xdr:row>59</xdr:row>
      <xdr:rowOff>12402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28929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83718</xdr:rowOff>
    </xdr:from>
    <xdr:to>
      <xdr:col>107</xdr:col>
      <xdr:colOff>101600</xdr:colOff>
      <xdr:row>59</xdr:row>
      <xdr:rowOff>13868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30395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0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86747</xdr:rowOff>
    </xdr:from>
    <xdr:to>
      <xdr:col>102</xdr:col>
      <xdr:colOff>165100</xdr:colOff>
      <xdr:row>59</xdr:row>
      <xdr:rowOff>16897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33424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8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87662</xdr:rowOff>
    </xdr:from>
    <xdr:to>
      <xdr:col>98</xdr:col>
      <xdr:colOff>38100</xdr:colOff>
      <xdr:row>59</xdr:row>
      <xdr:rowOff>17812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34339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0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62827</xdr:rowOff>
    </xdr:from>
    <xdr:to>
      <xdr:col>116</xdr:col>
      <xdr:colOff>63500</xdr:colOff>
      <xdr:row>75</xdr:row>
      <xdr:rowOff>113043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921577"/>
          <a:ext cx="8382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161734</xdr:rowOff>
    </xdr:from>
    <xdr:to>
      <xdr:col>111</xdr:col>
      <xdr:colOff>177800</xdr:colOff>
      <xdr:row>75</xdr:row>
      <xdr:rowOff>113043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506134"/>
          <a:ext cx="889000" cy="46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161734</xdr:rowOff>
    </xdr:from>
    <xdr:to>
      <xdr:col>107</xdr:col>
      <xdr:colOff>50800</xdr:colOff>
      <xdr:row>73</xdr:row>
      <xdr:rowOff>8661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506134"/>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8661</xdr:rowOff>
    </xdr:from>
    <xdr:to>
      <xdr:col>102</xdr:col>
      <xdr:colOff>114300</xdr:colOff>
      <xdr:row>73</xdr:row>
      <xdr:rowOff>86779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2524511"/>
          <a:ext cx="889000" cy="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12027</xdr:rowOff>
    </xdr:from>
    <xdr:to>
      <xdr:col>116</xdr:col>
      <xdr:colOff>114300</xdr:colOff>
      <xdr:row>75</xdr:row>
      <xdr:rowOff>113627</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8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34904</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72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62243</xdr:rowOff>
    </xdr:from>
    <xdr:to>
      <xdr:col>112</xdr:col>
      <xdr:colOff>38100</xdr:colOff>
      <xdr:row>75</xdr:row>
      <xdr:rowOff>163843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9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8920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110934</xdr:rowOff>
    </xdr:from>
    <xdr:to>
      <xdr:col>107</xdr:col>
      <xdr:colOff>101600</xdr:colOff>
      <xdr:row>73</xdr:row>
      <xdr:rowOff>41084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4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57611</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223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129311</xdr:rowOff>
    </xdr:from>
    <xdr:to>
      <xdr:col>102</xdr:col>
      <xdr:colOff>165100</xdr:colOff>
      <xdr:row>73</xdr:row>
      <xdr:rowOff>59461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4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75988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24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35979</xdr:rowOff>
    </xdr:from>
    <xdr:to>
      <xdr:col>98</xdr:col>
      <xdr:colOff>38100</xdr:colOff>
      <xdr:row>73</xdr:row>
      <xdr:rowOff>137579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5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154106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32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歳出決算総額は、住民一人当たり</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1,201</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千</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円となっている。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類似団体</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内順位でみると災害復旧事業費、投資及び出資金以外</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の項目で、</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81</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団体中</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30</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位以内</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と高くなっている。</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特に</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公債費</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は、町道整備などの既存施設の更新事業（「普通建設事業費（うち更新整備）」も</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全国及び福島県、類似団体平均と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比べ高い傾向にある）を継続的に実施する財源として地方債を活用することから</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高くなる傾向がある。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本町では、特に公債費などの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義務的経費の支出と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普通建設事業などの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投資的経費の支出が重なっている状況にあ</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り、今後公債費の抑制などの対策が必要となってくるが、現状では行政に</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求められる課題に対応するため、必要な事業展開を実施</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することが急務であることから、過度にならないようバランスをとりながら事業を実施する必要がある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その中にあっても、財政運営の弾力化を持たせるための財政調整基金等への積み立ても実施し、中長期的な視点を持った行政運営に努めている。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なお、繰出金については、後年度の下水道企業会計において資本費平準化債の借入を実施するため今後も減少が見込まれる。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福島県西会津町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5,850
5,823
298.18
7,257,580
7,026,669
205,136
3,776,314
7,238,581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42926</xdr:rowOff>
    </xdr:from>
    <xdr:to>
      <xdr:col>24</xdr:col>
      <xdr:colOff>63500</xdr:colOff>
      <xdr:row>32</xdr:row>
      <xdr:rowOff>54661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29326"/>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65481</xdr:rowOff>
    </xdr:from>
    <xdr:to>
      <xdr:col>19</xdr:col>
      <xdr:colOff>177800</xdr:colOff>
      <xdr:row>32</xdr:row>
      <xdr:rowOff>54661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380431"/>
          <a:ext cx="889000" cy="1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28905</xdr:rowOff>
    </xdr:from>
    <xdr:to>
      <xdr:col>15</xdr:col>
      <xdr:colOff>50800</xdr:colOff>
      <xdr:row>31</xdr:row>
      <xdr:rowOff>65481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4385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28905</xdr:rowOff>
    </xdr:from>
    <xdr:to>
      <xdr:col>10</xdr:col>
      <xdr:colOff>114300</xdr:colOff>
      <xdr:row>31</xdr:row>
      <xdr:rowOff>114097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343855"/>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163576</xdr:rowOff>
    </xdr:from>
    <xdr:to>
      <xdr:col>24</xdr:col>
      <xdr:colOff>114300</xdr:colOff>
      <xdr:row>32</xdr:row>
      <xdr:rowOff>93726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15003</xdr:rowOff>
    </xdr:from>
    <xdr:ext cx="534377"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3861</xdr:rowOff>
    </xdr:from>
    <xdr:to>
      <xdr:col>20</xdr:col>
      <xdr:colOff>38100</xdr:colOff>
      <xdr:row>32</xdr:row>
      <xdr:rowOff>105461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121988</xdr:rowOff>
    </xdr:from>
    <xdr:ext cx="534377"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30111" y="52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14681</xdr:rowOff>
    </xdr:from>
    <xdr:to>
      <xdr:col>15</xdr:col>
      <xdr:colOff>101600</xdr:colOff>
      <xdr:row>31</xdr:row>
      <xdr:rowOff>116281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132808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41111" y="51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149555</xdr:rowOff>
    </xdr:from>
    <xdr:to>
      <xdr:col>10</xdr:col>
      <xdr:colOff>165100</xdr:colOff>
      <xdr:row>31</xdr:row>
      <xdr:rowOff>79705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9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96232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06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63297</xdr:rowOff>
    </xdr:from>
    <xdr:to>
      <xdr:col>6</xdr:col>
      <xdr:colOff>38100</xdr:colOff>
      <xdr:row>31</xdr:row>
      <xdr:rowOff>164897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3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9974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1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60413</xdr:rowOff>
    </xdr:from>
    <xdr:to>
      <xdr:col>24</xdr:col>
      <xdr:colOff>63500</xdr:colOff>
      <xdr:row>57</xdr:row>
      <xdr:rowOff>108769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33063"/>
          <a:ext cx="838200" cy="4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60413</xdr:rowOff>
    </xdr:from>
    <xdr:to>
      <xdr:col>19</xdr:col>
      <xdr:colOff>177800</xdr:colOff>
      <xdr:row>58</xdr:row>
      <xdr:rowOff>20444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33063"/>
          <a:ext cx="889000" cy="1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20444</xdr:rowOff>
    </xdr:from>
    <xdr:to>
      <xdr:col>15</xdr:col>
      <xdr:colOff>50800</xdr:colOff>
      <xdr:row>58</xdr:row>
      <xdr:rowOff>21968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645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127791</xdr:rowOff>
    </xdr:from>
    <xdr:to>
      <xdr:col>10</xdr:col>
      <xdr:colOff>114300</xdr:colOff>
      <xdr:row>58</xdr:row>
      <xdr:rowOff>21968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00441"/>
          <a:ext cx="8890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57969</xdr:rowOff>
    </xdr:from>
    <xdr:to>
      <xdr:col>24</xdr:col>
      <xdr:colOff>114300</xdr:colOff>
      <xdr:row>57</xdr:row>
      <xdr:rowOff>159569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80846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9613</xdr:rowOff>
    </xdr:from>
    <xdr:to>
      <xdr:col>20</xdr:col>
      <xdr:colOff>38100</xdr:colOff>
      <xdr:row>57</xdr:row>
      <xdr:rowOff>111213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127740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5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141094</xdr:rowOff>
    </xdr:from>
    <xdr:to>
      <xdr:col>15</xdr:col>
      <xdr:colOff>101600</xdr:colOff>
      <xdr:row>58</xdr:row>
      <xdr:rowOff>71244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87771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6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142618</xdr:rowOff>
    </xdr:from>
    <xdr:to>
      <xdr:col>10</xdr:col>
      <xdr:colOff>165100</xdr:colOff>
      <xdr:row>58</xdr:row>
      <xdr:rowOff>72768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89295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69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76991</xdr:rowOff>
    </xdr:from>
    <xdr:to>
      <xdr:col>6</xdr:col>
      <xdr:colOff>38100</xdr:colOff>
      <xdr:row>58</xdr:row>
      <xdr:rowOff>7141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23668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62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144615</xdr:rowOff>
    </xdr:from>
    <xdr:to>
      <xdr:col>24</xdr:col>
      <xdr:colOff>63500</xdr:colOff>
      <xdr:row>75</xdr:row>
      <xdr:rowOff>49700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31915"/>
          <a:ext cx="838200" cy="7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49700</xdr:rowOff>
    </xdr:from>
    <xdr:to>
      <xdr:col>19</xdr:col>
      <xdr:colOff>177800</xdr:colOff>
      <xdr:row>76</xdr:row>
      <xdr:rowOff>83000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8450"/>
          <a:ext cx="889000" cy="20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83000</xdr:rowOff>
    </xdr:from>
    <xdr:to>
      <xdr:col>15</xdr:col>
      <xdr:colOff>50800</xdr:colOff>
      <xdr:row>76</xdr:row>
      <xdr:rowOff>112184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3200"/>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104587</xdr:rowOff>
    </xdr:from>
    <xdr:to>
      <xdr:col>10</xdr:col>
      <xdr:colOff>114300</xdr:colOff>
      <xdr:row>76</xdr:row>
      <xdr:rowOff>112184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34787"/>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93815</xdr:rowOff>
    </xdr:from>
    <xdr:to>
      <xdr:col>24</xdr:col>
      <xdr:colOff>114300</xdr:colOff>
      <xdr:row>75</xdr:row>
      <xdr:rowOff>23965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116692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170350</xdr:rowOff>
    </xdr:from>
    <xdr:to>
      <xdr:col>20</xdr:col>
      <xdr:colOff>38100</xdr:colOff>
      <xdr:row>75</xdr:row>
      <xdr:rowOff>100500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117027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3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32200</xdr:rowOff>
    </xdr:from>
    <xdr:to>
      <xdr:col>15</xdr:col>
      <xdr:colOff>101600</xdr:colOff>
      <xdr:row>76</xdr:row>
      <xdr:rowOff>133800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124927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5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61384</xdr:rowOff>
    </xdr:from>
    <xdr:to>
      <xdr:col>10</xdr:col>
      <xdr:colOff>165100</xdr:colOff>
      <xdr:row>76</xdr:row>
      <xdr:rowOff>162984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6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53787</xdr:rowOff>
    </xdr:from>
    <xdr:to>
      <xdr:col>6</xdr:col>
      <xdr:colOff>38100</xdr:colOff>
      <xdr:row>76</xdr:row>
      <xdr:rowOff>155387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5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146794</xdr:rowOff>
    </xdr:from>
    <xdr:to>
      <xdr:col>24</xdr:col>
      <xdr:colOff>63500</xdr:colOff>
      <xdr:row>95</xdr:row>
      <xdr:rowOff>81468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63094"/>
          <a:ext cx="838200" cy="10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81468</xdr:rowOff>
    </xdr:from>
    <xdr:to>
      <xdr:col>19</xdr:col>
      <xdr:colOff>177800</xdr:colOff>
      <xdr:row>95</xdr:row>
      <xdr:rowOff>149309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69218"/>
          <a:ext cx="8890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149309</xdr:rowOff>
    </xdr:from>
    <xdr:to>
      <xdr:col>15</xdr:col>
      <xdr:colOff>50800</xdr:colOff>
      <xdr:row>96</xdr:row>
      <xdr:rowOff>9474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37059"/>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58395</xdr:rowOff>
    </xdr:from>
    <xdr:to>
      <xdr:col>10</xdr:col>
      <xdr:colOff>114300</xdr:colOff>
      <xdr:row>96</xdr:row>
      <xdr:rowOff>9474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46145"/>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95994</xdr:rowOff>
    </xdr:from>
    <xdr:to>
      <xdr:col>24</xdr:col>
      <xdr:colOff>114300</xdr:colOff>
      <xdr:row>95</xdr:row>
      <xdr:rowOff>26144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1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118871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6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30668</xdr:rowOff>
    </xdr:from>
    <xdr:to>
      <xdr:col>20</xdr:col>
      <xdr:colOff>38100</xdr:colOff>
      <xdr:row>95</xdr:row>
      <xdr:rowOff>132268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148795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9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98509</xdr:rowOff>
    </xdr:from>
    <xdr:to>
      <xdr:col>15</xdr:col>
      <xdr:colOff>101600</xdr:colOff>
      <xdr:row>96</xdr:row>
      <xdr:rowOff>28659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45186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130124</xdr:rowOff>
    </xdr:from>
    <xdr:to>
      <xdr:col>10</xdr:col>
      <xdr:colOff>165100</xdr:colOff>
      <xdr:row>96</xdr:row>
      <xdr:rowOff>60274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76801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7595</xdr:rowOff>
    </xdr:from>
    <xdr:to>
      <xdr:col>6</xdr:col>
      <xdr:colOff>38100</xdr:colOff>
      <xdr:row>95</xdr:row>
      <xdr:rowOff>109195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125722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19914</xdr:rowOff>
    </xdr:from>
    <xdr:to>
      <xdr:col>55</xdr:col>
      <xdr:colOff>0</xdr:colOff>
      <xdr:row>38</xdr:row>
      <xdr:rowOff>133299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63564"/>
          <a:ext cx="838200" cy="2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19914</xdr:rowOff>
    </xdr:from>
    <xdr:to>
      <xdr:col>50</xdr:col>
      <xdr:colOff>114300</xdr:colOff>
      <xdr:row>38</xdr:row>
      <xdr:rowOff>128270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63564"/>
          <a:ext cx="889000" cy="27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126441</xdr:rowOff>
    </xdr:from>
    <xdr:to>
      <xdr:col>45</xdr:col>
      <xdr:colOff>177800</xdr:colOff>
      <xdr:row>38</xdr:row>
      <xdr:rowOff>128270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415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51918</xdr:rowOff>
    </xdr:from>
    <xdr:to>
      <xdr:col>41</xdr:col>
      <xdr:colOff>50800</xdr:colOff>
      <xdr:row>38</xdr:row>
      <xdr:rowOff>126441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224118"/>
          <a:ext cx="889000" cy="4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82499</xdr:rowOff>
    </xdr:from>
    <xdr:to>
      <xdr:col>55</xdr:col>
      <xdr:colOff>50800</xdr:colOff>
      <xdr:row>39</xdr:row>
      <xdr:rowOff>12649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168876</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140564</xdr:rowOff>
    </xdr:from>
    <xdr:to>
      <xdr:col>50</xdr:col>
      <xdr:colOff>165100</xdr:colOff>
      <xdr:row>37</xdr:row>
      <xdr:rowOff>70714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87241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08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77470</xdr:rowOff>
    </xdr:from>
    <xdr:to>
      <xdr:col>46</xdr:col>
      <xdr:colOff>38100</xdr:colOff>
      <xdr:row>39</xdr:row>
      <xdr:rowOff>7620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170197</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85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75641</xdr:rowOff>
    </xdr:from>
    <xdr:to>
      <xdr:col>41</xdr:col>
      <xdr:colOff>101600</xdr:colOff>
      <xdr:row>39</xdr:row>
      <xdr:rowOff>5791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168368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1118</xdr:rowOff>
    </xdr:from>
    <xdr:to>
      <xdr:col>36</xdr:col>
      <xdr:colOff>165100</xdr:colOff>
      <xdr:row>36</xdr:row>
      <xdr:rowOff>102718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119245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5948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149059</xdr:rowOff>
    </xdr:from>
    <xdr:to>
      <xdr:col>55</xdr:col>
      <xdr:colOff>0</xdr:colOff>
      <xdr:row>56</xdr:row>
      <xdr:rowOff>90802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578809"/>
          <a:ext cx="838200" cy="1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90802</xdr:rowOff>
    </xdr:from>
    <xdr:to>
      <xdr:col>50</xdr:col>
      <xdr:colOff>114300</xdr:colOff>
      <xdr:row>56</xdr:row>
      <xdr:rowOff>100395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692002"/>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100395</xdr:rowOff>
    </xdr:from>
    <xdr:to>
      <xdr:col>45</xdr:col>
      <xdr:colOff>177800</xdr:colOff>
      <xdr:row>56</xdr:row>
      <xdr:rowOff>111043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01595"/>
          <a:ext cx="8890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111043</xdr:rowOff>
    </xdr:from>
    <xdr:to>
      <xdr:col>41</xdr:col>
      <xdr:colOff>50800</xdr:colOff>
      <xdr:row>56</xdr:row>
      <xdr:rowOff>141355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12243"/>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98259</xdr:rowOff>
    </xdr:from>
    <xdr:to>
      <xdr:col>55</xdr:col>
      <xdr:colOff>50800</xdr:colOff>
      <xdr:row>56</xdr:row>
      <xdr:rowOff>28409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121136</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7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40002</xdr:rowOff>
    </xdr:from>
    <xdr:to>
      <xdr:col>50</xdr:col>
      <xdr:colOff>165100</xdr:colOff>
      <xdr:row>56</xdr:row>
      <xdr:rowOff>141602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4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158129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41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49595</xdr:rowOff>
    </xdr:from>
    <xdr:to>
      <xdr:col>46</xdr:col>
      <xdr:colOff>38100</xdr:colOff>
      <xdr:row>56</xdr:row>
      <xdr:rowOff>151195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167722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60243</xdr:rowOff>
    </xdr:from>
    <xdr:to>
      <xdr:col>41</xdr:col>
      <xdr:colOff>101600</xdr:colOff>
      <xdr:row>56</xdr:row>
      <xdr:rowOff>161843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90555</xdr:rowOff>
    </xdr:from>
    <xdr:to>
      <xdr:col>36</xdr:col>
      <xdr:colOff>165100</xdr:colOff>
      <xdr:row>57</xdr:row>
      <xdr:rowOff>20705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37232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130640</xdr:rowOff>
    </xdr:from>
    <xdr:to>
      <xdr:col>55</xdr:col>
      <xdr:colOff>0</xdr:colOff>
      <xdr:row>78</xdr:row>
      <xdr:rowOff>52908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32290"/>
          <a:ext cx="838200" cy="9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130640</xdr:rowOff>
    </xdr:from>
    <xdr:to>
      <xdr:col>50</xdr:col>
      <xdr:colOff>114300</xdr:colOff>
      <xdr:row>78</xdr:row>
      <xdr:rowOff>85697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32290"/>
          <a:ext cx="889000" cy="1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85697</xdr:rowOff>
    </xdr:from>
    <xdr:to>
      <xdr:col>45</xdr:col>
      <xdr:colOff>177800</xdr:colOff>
      <xdr:row>78</xdr:row>
      <xdr:rowOff>93622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58797"/>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88897</xdr:rowOff>
    </xdr:from>
    <xdr:to>
      <xdr:col>41</xdr:col>
      <xdr:colOff>50800</xdr:colOff>
      <xdr:row>78</xdr:row>
      <xdr:rowOff>93622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1997"/>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2108</xdr:rowOff>
    </xdr:from>
    <xdr:to>
      <xdr:col>55</xdr:col>
      <xdr:colOff>50800</xdr:colOff>
      <xdr:row>78</xdr:row>
      <xdr:rowOff>103708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151985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5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79840</xdr:rowOff>
    </xdr:from>
    <xdr:to>
      <xdr:col>50</xdr:col>
      <xdr:colOff>165100</xdr:colOff>
      <xdr:row>78</xdr:row>
      <xdr:rowOff>9990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26517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34897</xdr:rowOff>
    </xdr:from>
    <xdr:to>
      <xdr:col>46</xdr:col>
      <xdr:colOff>38100</xdr:colOff>
      <xdr:row>78</xdr:row>
      <xdr:rowOff>136497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127624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42822</xdr:rowOff>
    </xdr:from>
    <xdr:to>
      <xdr:col>41</xdr:col>
      <xdr:colOff>101600</xdr:colOff>
      <xdr:row>78</xdr:row>
      <xdr:rowOff>144422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135549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38097</xdr:rowOff>
    </xdr:from>
    <xdr:to>
      <xdr:col>36</xdr:col>
      <xdr:colOff>165100</xdr:colOff>
      <xdr:row>78</xdr:row>
      <xdr:rowOff>139697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130824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156040</xdr:rowOff>
    </xdr:from>
    <xdr:to>
      <xdr:col>55</xdr:col>
      <xdr:colOff>0</xdr:colOff>
      <xdr:row>96</xdr:row>
      <xdr:rowOff>164278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15240"/>
          <a:ext cx="838200" cy="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164278</xdr:rowOff>
    </xdr:from>
    <xdr:to>
      <xdr:col>50</xdr:col>
      <xdr:colOff>114300</xdr:colOff>
      <xdr:row>97</xdr:row>
      <xdr:rowOff>48605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23478"/>
          <a:ext cx="889000" cy="5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30127</xdr:rowOff>
    </xdr:from>
    <xdr:to>
      <xdr:col>45</xdr:col>
      <xdr:colOff>177800</xdr:colOff>
      <xdr:row>97</xdr:row>
      <xdr:rowOff>48605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6077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128826</xdr:rowOff>
    </xdr:from>
    <xdr:to>
      <xdr:col>41</xdr:col>
      <xdr:colOff>50800</xdr:colOff>
      <xdr:row>97</xdr:row>
      <xdr:rowOff>30127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88026"/>
          <a:ext cx="889000" cy="7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105240</xdr:rowOff>
    </xdr:from>
    <xdr:to>
      <xdr:col>55</xdr:col>
      <xdr:colOff>50800</xdr:colOff>
      <xdr:row>97</xdr:row>
      <xdr:rowOff>35390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128117</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1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113478</xdr:rowOff>
    </xdr:from>
    <xdr:to>
      <xdr:col>50</xdr:col>
      <xdr:colOff>165100</xdr:colOff>
      <xdr:row>97</xdr:row>
      <xdr:rowOff>43628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60155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634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169255</xdr:rowOff>
    </xdr:from>
    <xdr:to>
      <xdr:col>46</xdr:col>
      <xdr:colOff>38100</xdr:colOff>
      <xdr:row>97</xdr:row>
      <xdr:rowOff>99405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115932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40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150777</xdr:rowOff>
    </xdr:from>
    <xdr:to>
      <xdr:col>41</xdr:col>
      <xdr:colOff>101600</xdr:colOff>
      <xdr:row>97</xdr:row>
      <xdr:rowOff>80927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97454</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638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78026</xdr:rowOff>
    </xdr:from>
    <xdr:to>
      <xdr:col>36</xdr:col>
      <xdr:colOff>165100</xdr:colOff>
      <xdr:row>97</xdr:row>
      <xdr:rowOff>8176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3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24703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631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31420</xdr:rowOff>
    </xdr:from>
    <xdr:to>
      <xdr:col>85</xdr:col>
      <xdr:colOff>127000</xdr:colOff>
      <xdr:row>37</xdr:row>
      <xdr:rowOff>1683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5517820"/>
          <a:ext cx="838200" cy="8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31420</xdr:rowOff>
    </xdr:from>
    <xdr:to>
      <xdr:col>81</xdr:col>
      <xdr:colOff>50800</xdr:colOff>
      <xdr:row>34</xdr:row>
      <xdr:rowOff>122822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5517820"/>
          <a:ext cx="889000" cy="4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122822</xdr:rowOff>
    </xdr:from>
    <xdr:to>
      <xdr:col>76</xdr:col>
      <xdr:colOff>114300</xdr:colOff>
      <xdr:row>36</xdr:row>
      <xdr:rowOff>1244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5952122"/>
          <a:ext cx="889000" cy="2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1244</xdr:rowOff>
    </xdr:from>
    <xdr:to>
      <xdr:col>71</xdr:col>
      <xdr:colOff>177800</xdr:colOff>
      <xdr:row>37</xdr:row>
      <xdr:rowOff>64091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173444"/>
          <a:ext cx="889000" cy="2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122333</xdr:rowOff>
    </xdr:from>
    <xdr:to>
      <xdr:col>85</xdr:col>
      <xdr:colOff>177800</xdr:colOff>
      <xdr:row>37</xdr:row>
      <xdr:rowOff>52483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2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145210</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1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152070</xdr:rowOff>
    </xdr:from>
    <xdr:to>
      <xdr:col>81</xdr:col>
      <xdr:colOff>101600</xdr:colOff>
      <xdr:row>32</xdr:row>
      <xdr:rowOff>82220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54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98747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2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72022</xdr:rowOff>
    </xdr:from>
    <xdr:to>
      <xdr:col>76</xdr:col>
      <xdr:colOff>165100</xdr:colOff>
      <xdr:row>35</xdr:row>
      <xdr:rowOff>2172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59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18699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6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121894</xdr:rowOff>
    </xdr:from>
    <xdr:to>
      <xdr:col>72</xdr:col>
      <xdr:colOff>38100</xdr:colOff>
      <xdr:row>36</xdr:row>
      <xdr:rowOff>52044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68571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8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13291</xdr:rowOff>
    </xdr:from>
    <xdr:to>
      <xdr:col>67</xdr:col>
      <xdr:colOff>101600</xdr:colOff>
      <xdr:row>37</xdr:row>
      <xdr:rowOff>114891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3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131418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1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137026</xdr:rowOff>
    </xdr:from>
    <xdr:to>
      <xdr:col>85</xdr:col>
      <xdr:colOff>127000</xdr:colOff>
      <xdr:row>57</xdr:row>
      <xdr:rowOff>41814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38226"/>
          <a:ext cx="8382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126674</xdr:rowOff>
    </xdr:from>
    <xdr:to>
      <xdr:col>81</xdr:col>
      <xdr:colOff>50800</xdr:colOff>
      <xdr:row>56</xdr:row>
      <xdr:rowOff>137026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727874"/>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126674</xdr:rowOff>
    </xdr:from>
    <xdr:to>
      <xdr:col>76</xdr:col>
      <xdr:colOff>114300</xdr:colOff>
      <xdr:row>56</xdr:row>
      <xdr:rowOff>151793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27874"/>
          <a:ext cx="889000" cy="2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151793</xdr:rowOff>
    </xdr:from>
    <xdr:to>
      <xdr:col>71</xdr:col>
      <xdr:colOff>177800</xdr:colOff>
      <xdr:row>57</xdr:row>
      <xdr:rowOff>55475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52993"/>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162464</xdr:rowOff>
    </xdr:from>
    <xdr:to>
      <xdr:col>85</xdr:col>
      <xdr:colOff>177800</xdr:colOff>
      <xdr:row>57</xdr:row>
      <xdr:rowOff>92614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77391</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86226</xdr:rowOff>
    </xdr:from>
    <xdr:to>
      <xdr:col>81</xdr:col>
      <xdr:colOff>101600</xdr:colOff>
      <xdr:row>57</xdr:row>
      <xdr:rowOff>16376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8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7503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75874</xdr:rowOff>
    </xdr:from>
    <xdr:to>
      <xdr:col>76</xdr:col>
      <xdr:colOff>165100</xdr:colOff>
      <xdr:row>57</xdr:row>
      <xdr:rowOff>6024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22551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5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100993</xdr:rowOff>
    </xdr:from>
    <xdr:to>
      <xdr:col>72</xdr:col>
      <xdr:colOff>38100</xdr:colOff>
      <xdr:row>57</xdr:row>
      <xdr:rowOff>31143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47670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4675</xdr:rowOff>
    </xdr:from>
    <xdr:to>
      <xdr:col>67</xdr:col>
      <xdr:colOff>101600</xdr:colOff>
      <xdr:row>57</xdr:row>
      <xdr:rowOff>106275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97402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41018</xdr:rowOff>
    </xdr:from>
    <xdr:to>
      <xdr:col>85</xdr:col>
      <xdr:colOff>127000</xdr:colOff>
      <xdr:row>78</xdr:row>
      <xdr:rowOff>115404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14118"/>
          <a:ext cx="838200" cy="7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41018</xdr:rowOff>
    </xdr:from>
    <xdr:to>
      <xdr:col>81</xdr:col>
      <xdr:colOff>50800</xdr:colOff>
      <xdr:row>78</xdr:row>
      <xdr:rowOff>103618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414118"/>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103618</xdr:rowOff>
    </xdr:from>
    <xdr:to>
      <xdr:col>76</xdr:col>
      <xdr:colOff>114300</xdr:colOff>
      <xdr:row>78</xdr:row>
      <xdr:rowOff>117846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76718"/>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117846</xdr:rowOff>
    </xdr:from>
    <xdr:to>
      <xdr:col>71</xdr:col>
      <xdr:colOff>177800</xdr:colOff>
      <xdr:row>78</xdr:row>
      <xdr:rowOff>125088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490946"/>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64604</xdr:rowOff>
    </xdr:from>
    <xdr:to>
      <xdr:col>85</xdr:col>
      <xdr:colOff>177800</xdr:colOff>
      <xdr:row>78</xdr:row>
      <xdr:rowOff>166204</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161668</xdr:rowOff>
    </xdr:from>
    <xdr:to>
      <xdr:col>81</xdr:col>
      <xdr:colOff>101600</xdr:colOff>
      <xdr:row>78</xdr:row>
      <xdr:rowOff>91818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108345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52818</xdr:rowOff>
    </xdr:from>
    <xdr:to>
      <xdr:col>76</xdr:col>
      <xdr:colOff>165100</xdr:colOff>
      <xdr:row>78</xdr:row>
      <xdr:rowOff>154418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145545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1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67046</xdr:rowOff>
    </xdr:from>
    <xdr:to>
      <xdr:col>72</xdr:col>
      <xdr:colOff>38100</xdr:colOff>
      <xdr:row>78</xdr:row>
      <xdr:rowOff>168646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159773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74288</xdr:rowOff>
    </xdr:from>
    <xdr:to>
      <xdr:col>67</xdr:col>
      <xdr:colOff>101600</xdr:colOff>
      <xdr:row>79</xdr:row>
      <xdr:rowOff>4438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4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167015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147934</xdr:rowOff>
    </xdr:from>
    <xdr:to>
      <xdr:col>85</xdr:col>
      <xdr:colOff>127000</xdr:colOff>
      <xdr:row>94</xdr:row>
      <xdr:rowOff>164562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264234"/>
          <a:ext cx="838200" cy="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147934</xdr:rowOff>
    </xdr:from>
    <xdr:to>
      <xdr:col>81</xdr:col>
      <xdr:colOff>50800</xdr:colOff>
      <xdr:row>95</xdr:row>
      <xdr:rowOff>59768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264234"/>
          <a:ext cx="889000" cy="8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59768</xdr:rowOff>
    </xdr:from>
    <xdr:to>
      <xdr:col>76</xdr:col>
      <xdr:colOff>114300</xdr:colOff>
      <xdr:row>95</xdr:row>
      <xdr:rowOff>107632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347518"/>
          <a:ext cx="88900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107632</xdr:rowOff>
    </xdr:from>
    <xdr:to>
      <xdr:col>71</xdr:col>
      <xdr:colOff>177800</xdr:colOff>
      <xdr:row>95</xdr:row>
      <xdr:rowOff>129349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3953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113762</xdr:rowOff>
    </xdr:from>
    <xdr:to>
      <xdr:col>85</xdr:col>
      <xdr:colOff>177800</xdr:colOff>
      <xdr:row>95</xdr:row>
      <xdr:rowOff>43912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23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136639</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08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97134</xdr:rowOff>
    </xdr:from>
    <xdr:to>
      <xdr:col>81</xdr:col>
      <xdr:colOff>101600</xdr:colOff>
      <xdr:row>95</xdr:row>
      <xdr:rowOff>27284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2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43811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598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8968</xdr:rowOff>
    </xdr:from>
    <xdr:to>
      <xdr:col>76</xdr:col>
      <xdr:colOff>165100</xdr:colOff>
      <xdr:row>95</xdr:row>
      <xdr:rowOff>110568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2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127095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07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56832</xdr:rowOff>
    </xdr:from>
    <xdr:to>
      <xdr:col>72</xdr:col>
      <xdr:colOff>38100</xdr:colOff>
      <xdr:row>95</xdr:row>
      <xdr:rowOff>158432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3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3509</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11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78549</xdr:rowOff>
    </xdr:from>
    <xdr:to>
      <xdr:col>67</xdr:col>
      <xdr:colOff>101600</xdr:colOff>
      <xdr:row>96</xdr:row>
      <xdr:rowOff>8699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3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25226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14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議会費、総務費、</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衛生費、農林水産費、土木費、</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消防費、公債費、諸支出金が類似団体内順位で</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81</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団体中</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20</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位以下と</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高くなっている。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総務費では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財政調整基金等の積立金の増額やＣＡＴＶ映像機器高度化更新事業</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農林水産費では林業専用道整備事業や稲作経営緊急支援事業補助金、土木費では除雪費委託料の増額や橋りょう補修工事</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など</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大規模な事業を実施したため、類似団体内順位が高くなっている。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また</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、総務費には本町独自の施策であるケーブルテレビ事業が計上されていることも、一人当たりのコストが多い要因である。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なお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、民生費、衛生費については昨年度よりコスト増となっているが、主な要因は</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ワクチン接種や非課税世帯臨時特別給付金などの</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新型コロナウイルス対策関連事業の実施によるもの</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であり、</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類似団体平均も前年度比増となっている。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今後も全体的な費用削減を図りながら、効率的で健全な行財政運営に努めていく。</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財政調整基金については、中長期的な見通しのもと、決算剰余金を中心に積立てるとともに、最低水準の取り崩しに努めている。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令</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和２年度に</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新型コロナウイルス感染症対策経費により歳入・歳出ともに</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大きく</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増加とな</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ったが、令和３年度は</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、新型</a:t>
          </a:r>
          <a:r>
            <a:rPr kumimoji="1" lang="ja-JP" altLang="ja-JP" sz="1050">
              <a:solidFill>
                <a:schemeClr val="dk1"/>
              </a:solidFill>
              <a:effectLst/>
              <a:latin typeface="HGSｺﾞｼｯｸM" panose="020B0600000000000000" pitchFamily="50" charset="-128"/>
              <a:ea typeface="HGSｺﾞｼｯｸM" panose="020B0600000000000000" pitchFamily="50" charset="-128"/>
              <a:cs typeface="+mn-cs"/>
            </a:rPr>
            <a:t>コロナウイルス感染症対策経費</a:t>
          </a:r>
          <a:r>
            <a:rPr kumimoji="1" lang="ja-JP" altLang="en-US" sz="1050">
              <a:solidFill>
                <a:schemeClr val="dk1"/>
              </a:solidFill>
              <a:effectLst/>
              <a:latin typeface="HGSｺﾞｼｯｸM" panose="020B0600000000000000" pitchFamily="50" charset="-128"/>
              <a:ea typeface="HGSｺﾞｼｯｸM" panose="020B0600000000000000" pitchFamily="50" charset="-128"/>
              <a:cs typeface="+mn-cs"/>
            </a:rPr>
            <a:t>が多少落ち着いたこともあり、歳入・歳出ともに大きく減額となった。</a:t>
          </a:r>
          <a:endParaRPr kumimoji="1" lang="en-US" altLang="ja-JP" sz="105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05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chemeClr val="dk1"/>
              </a:solidFill>
              <a:effectLst/>
              <a:latin typeface="HGSｺﾞｼｯｸM" panose="020B0600000000000000" pitchFamily="50" charset="-128"/>
              <a:ea typeface="HGSｺﾞｼｯｸM" panose="020B0600000000000000" pitchFamily="50" charset="-128"/>
              <a:cs typeface="+mn-cs"/>
            </a:rPr>
            <a:t>実質単年度収支</a:t>
          </a:r>
          <a:r>
            <a:rPr kumimoji="1" lang="ja-JP" altLang="en-US" sz="1050">
              <a:solidFill>
                <a:schemeClr val="dk1"/>
              </a:solidFill>
              <a:effectLst/>
              <a:latin typeface="HGSｺﾞｼｯｸM" panose="020B0600000000000000" pitchFamily="50" charset="-128"/>
              <a:ea typeface="HGSｺﾞｼｯｸM" panose="020B0600000000000000" pitchFamily="50" charset="-128"/>
              <a:cs typeface="+mn-cs"/>
            </a:rPr>
            <a:t>では</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歳入</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で</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は地方交付税が前年度比</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3.7</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％増となったほか、ふるさと応援寄付金の取り組み強化</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や一般寄付金など</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により寄付金が</a:t>
          </a:r>
          <a:r>
            <a:rPr kumimoji="1" lang="en-US"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46.0</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％増となったこ</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とで</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実質単年度収支が</a:t>
          </a:r>
          <a:r>
            <a:rPr kumimoji="1" lang="ja-JP" altLang="en-US" sz="1050">
              <a:solidFill>
                <a:sysClr val="windowText" lastClr="000000"/>
              </a:solidFill>
              <a:effectLst/>
              <a:latin typeface="HGSｺﾞｼｯｸM" panose="020B0600000000000000" pitchFamily="50" charset="-128"/>
              <a:ea typeface="HGSｺﾞｼｯｸM" panose="020B0600000000000000" pitchFamily="50" charset="-128"/>
              <a:cs typeface="+mn-cs"/>
            </a:rPr>
            <a:t>前年度同様プラスとなった</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050">
              <a:solidFill>
                <a:srgbClr val="FF0000"/>
              </a:solidFill>
              <a:effectLst/>
              <a:latin typeface="HGSｺﾞｼｯｸM" panose="020B0600000000000000" pitchFamily="50" charset="-128"/>
              <a:ea typeface="HGSｺﾞｼｯｸM" panose="020B0600000000000000" pitchFamily="50" charset="-128"/>
              <a:cs typeface="+mn-cs"/>
            </a:rPr>
            <a:t>　</a:t>
          </a:r>
          <a:r>
            <a:rPr kumimoji="1" lang="ja-JP" altLang="ja-JP" sz="1050">
              <a:solidFill>
                <a:sysClr val="windowText" lastClr="000000"/>
              </a:solidFill>
              <a:effectLst/>
              <a:latin typeface="HGSｺﾞｼｯｸM" panose="020B0600000000000000" pitchFamily="50" charset="-128"/>
              <a:ea typeface="HGSｺﾞｼｯｸM" panose="020B0600000000000000" pitchFamily="50" charset="-128"/>
              <a:cs typeface="+mn-cs"/>
            </a:rPr>
            <a:t>今後も、財政調整基金の取崩しが積立金を上回ることのないよう、事業の見直しや統廃合など歳出の合理化等を推進し、健全な財政運営に努める。</a:t>
          </a:r>
          <a:endParaRPr lang="ja-JP" altLang="ja-JP" sz="105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福島県西会津町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令和</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３</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年度決算は、全ての会計において黒字で決算されている。</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介護、国保、後期高齢といった公営事業会計や、水道、下水道、工業団地、住宅団地といった公営企業会計ともに、黒字経営で健全な財政運営がなされており、実質収支額も適当な値で推移していることから、一般会計からの余剰な繰り入れ等を行わず、適正規模の財政収支が保たれてい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a:p>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　</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引き続き、特別会計の原則独立採算の理念を念頭におき、均衡のとれた全体的な財政運営に努める。</a:t>
          </a:r>
          <a:endParaRPr lang="ja-JP" altLang="ja-JP" sz="11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31" zoomScale="85" zoomScaleNormal="85" workbookViewId="0">
      <selection activeCell="T56" sqref="T5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7257580</v>
      </c>
      <c r="BO4" s="483"/>
      <c r="BP4" s="483"/>
      <c r="BQ4" s="483"/>
      <c r="BR4" s="483"/>
      <c r="BS4" s="483"/>
      <c r="BT4" s="483"/>
      <c r="BU4" s="484"/>
      <c r="BV4" s="482">
        <v>8125739</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5.4</v>
      </c>
      <c r="CU4" s="623"/>
      <c r="CV4" s="623"/>
      <c r="CW4" s="623"/>
      <c r="CX4" s="623"/>
      <c r="CY4" s="623"/>
      <c r="CZ4" s="623"/>
      <c r="DA4" s="624"/>
      <c r="DB4" s="622">
        <v>6.5</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7026669</v>
      </c>
      <c r="BO5" s="454"/>
      <c r="BP5" s="454"/>
      <c r="BQ5" s="454"/>
      <c r="BR5" s="454"/>
      <c r="BS5" s="454"/>
      <c r="BT5" s="454"/>
      <c r="BU5" s="455"/>
      <c r="BV5" s="453">
        <v>7859522</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87.8</v>
      </c>
      <c r="CU5" s="451"/>
      <c r="CV5" s="451"/>
      <c r="CW5" s="451"/>
      <c r="CX5" s="451"/>
      <c r="CY5" s="451"/>
      <c r="CZ5" s="451"/>
      <c r="DA5" s="452"/>
      <c r="DB5" s="450">
        <v>88.6</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230911</v>
      </c>
      <c r="BO6" s="454"/>
      <c r="BP6" s="454"/>
      <c r="BQ6" s="454"/>
      <c r="BR6" s="454"/>
      <c r="BS6" s="454"/>
      <c r="BT6" s="454"/>
      <c r="BU6" s="455"/>
      <c r="BV6" s="453">
        <v>266217</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90</v>
      </c>
      <c r="CU6" s="597"/>
      <c r="CV6" s="597"/>
      <c r="CW6" s="597"/>
      <c r="CX6" s="597"/>
      <c r="CY6" s="597"/>
      <c r="CZ6" s="597"/>
      <c r="DA6" s="598"/>
      <c r="DB6" s="596">
        <v>91.1</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25775</v>
      </c>
      <c r="BO7" s="454"/>
      <c r="BP7" s="454"/>
      <c r="BQ7" s="454"/>
      <c r="BR7" s="454"/>
      <c r="BS7" s="454"/>
      <c r="BT7" s="454"/>
      <c r="BU7" s="455"/>
      <c r="BV7" s="453">
        <v>24247</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3776314</v>
      </c>
      <c r="CU7" s="454"/>
      <c r="CV7" s="454"/>
      <c r="CW7" s="454"/>
      <c r="CX7" s="454"/>
      <c r="CY7" s="454"/>
      <c r="CZ7" s="454"/>
      <c r="DA7" s="455"/>
      <c r="DB7" s="453">
        <v>3706466</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205136</v>
      </c>
      <c r="BO8" s="454"/>
      <c r="BP8" s="454"/>
      <c r="BQ8" s="454"/>
      <c r="BR8" s="454"/>
      <c r="BS8" s="454"/>
      <c r="BT8" s="454"/>
      <c r="BU8" s="455"/>
      <c r="BV8" s="453">
        <v>241970</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0.2</v>
      </c>
      <c r="CU8" s="557"/>
      <c r="CV8" s="557"/>
      <c r="CW8" s="557"/>
      <c r="CX8" s="557"/>
      <c r="CY8" s="557"/>
      <c r="CZ8" s="557"/>
      <c r="DA8" s="558"/>
      <c r="DB8" s="556">
        <v>0.21</v>
      </c>
      <c r="DC8" s="557"/>
      <c r="DD8" s="557"/>
      <c r="DE8" s="557"/>
      <c r="DF8" s="557"/>
      <c r="DG8" s="557"/>
      <c r="DH8" s="557"/>
      <c r="DI8" s="558"/>
    </row>
    <row r="9" spans="1:119" ht="18.75" customHeight="1" thickBot="1" x14ac:dyDescent="0.2">
      <c r="A9" s="178"/>
      <c r="B9" s="585" t="s">
        <v>112</v>
      </c>
      <c r="C9" s="586"/>
      <c r="D9" s="586"/>
      <c r="E9" s="586"/>
      <c r="F9" s="586"/>
      <c r="G9" s="586"/>
      <c r="H9" s="586"/>
      <c r="I9" s="586"/>
      <c r="J9" s="586"/>
      <c r="K9" s="504"/>
      <c r="L9" s="587" t="s">
        <v>113</v>
      </c>
      <c r="M9" s="588"/>
      <c r="N9" s="588"/>
      <c r="O9" s="588"/>
      <c r="P9" s="588"/>
      <c r="Q9" s="589"/>
      <c r="R9" s="590">
        <v>5770</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94</v>
      </c>
      <c r="AV9" s="512"/>
      <c r="AW9" s="512"/>
      <c r="AX9" s="512"/>
      <c r="AY9" s="467" t="s">
        <v>116</v>
      </c>
      <c r="AZ9" s="468"/>
      <c r="BA9" s="468"/>
      <c r="BB9" s="468"/>
      <c r="BC9" s="468"/>
      <c r="BD9" s="468"/>
      <c r="BE9" s="468"/>
      <c r="BF9" s="468"/>
      <c r="BG9" s="468"/>
      <c r="BH9" s="468"/>
      <c r="BI9" s="468"/>
      <c r="BJ9" s="468"/>
      <c r="BK9" s="468"/>
      <c r="BL9" s="468"/>
      <c r="BM9" s="469"/>
      <c r="BN9" s="453">
        <v>-36834</v>
      </c>
      <c r="BO9" s="454"/>
      <c r="BP9" s="454"/>
      <c r="BQ9" s="454"/>
      <c r="BR9" s="454"/>
      <c r="BS9" s="454"/>
      <c r="BT9" s="454"/>
      <c r="BU9" s="455"/>
      <c r="BV9" s="453">
        <v>59847</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15</v>
      </c>
      <c r="CU9" s="451"/>
      <c r="CV9" s="451"/>
      <c r="CW9" s="451"/>
      <c r="CX9" s="451"/>
      <c r="CY9" s="451"/>
      <c r="CZ9" s="451"/>
      <c r="DA9" s="452"/>
      <c r="DB9" s="450">
        <v>15.8</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6582</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782726</v>
      </c>
      <c r="BO10" s="454"/>
      <c r="BP10" s="454"/>
      <c r="BQ10" s="454"/>
      <c r="BR10" s="454"/>
      <c r="BS10" s="454"/>
      <c r="BT10" s="454"/>
      <c r="BU10" s="455"/>
      <c r="BV10" s="453">
        <v>662574</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126</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59080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130</v>
      </c>
      <c r="DC11" s="557"/>
      <c r="DD11" s="557"/>
      <c r="DE11" s="557"/>
      <c r="DF11" s="557"/>
      <c r="DG11" s="557"/>
      <c r="DH11" s="557"/>
      <c r="DI11" s="558"/>
    </row>
    <row r="12" spans="1:119" ht="18.75" customHeight="1" x14ac:dyDescent="0.15">
      <c r="A12" s="178"/>
      <c r="B12" s="559" t="s">
        <v>131</v>
      </c>
      <c r="C12" s="560"/>
      <c r="D12" s="560"/>
      <c r="E12" s="560"/>
      <c r="F12" s="560"/>
      <c r="G12" s="560"/>
      <c r="H12" s="560"/>
      <c r="I12" s="560"/>
      <c r="J12" s="560"/>
      <c r="K12" s="561"/>
      <c r="L12" s="568" t="s">
        <v>132</v>
      </c>
      <c r="M12" s="569"/>
      <c r="N12" s="569"/>
      <c r="O12" s="569"/>
      <c r="P12" s="569"/>
      <c r="Q12" s="570"/>
      <c r="R12" s="571">
        <v>5850</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136</v>
      </c>
      <c r="AV12" s="512"/>
      <c r="AW12" s="512"/>
      <c r="AX12" s="512"/>
      <c r="AY12" s="467" t="s">
        <v>137</v>
      </c>
      <c r="AZ12" s="468"/>
      <c r="BA12" s="468"/>
      <c r="BB12" s="468"/>
      <c r="BC12" s="468"/>
      <c r="BD12" s="468"/>
      <c r="BE12" s="468"/>
      <c r="BF12" s="468"/>
      <c r="BG12" s="468"/>
      <c r="BH12" s="468"/>
      <c r="BI12" s="468"/>
      <c r="BJ12" s="468"/>
      <c r="BK12" s="468"/>
      <c r="BL12" s="468"/>
      <c r="BM12" s="469"/>
      <c r="BN12" s="453">
        <v>548661</v>
      </c>
      <c r="BO12" s="454"/>
      <c r="BP12" s="454"/>
      <c r="BQ12" s="454"/>
      <c r="BR12" s="454"/>
      <c r="BS12" s="454"/>
      <c r="BT12" s="454"/>
      <c r="BU12" s="455"/>
      <c r="BV12" s="453">
        <v>624924</v>
      </c>
      <c r="BW12" s="454"/>
      <c r="BX12" s="454"/>
      <c r="BY12" s="454"/>
      <c r="BZ12" s="454"/>
      <c r="CA12" s="454"/>
      <c r="CB12" s="454"/>
      <c r="CC12" s="455"/>
      <c r="CD12" s="493" t="s">
        <v>138</v>
      </c>
      <c r="CE12" s="413"/>
      <c r="CF12" s="413"/>
      <c r="CG12" s="413"/>
      <c r="CH12" s="413"/>
      <c r="CI12" s="413"/>
      <c r="CJ12" s="413"/>
      <c r="CK12" s="413"/>
      <c r="CL12" s="413"/>
      <c r="CM12" s="413"/>
      <c r="CN12" s="413"/>
      <c r="CO12" s="413"/>
      <c r="CP12" s="413"/>
      <c r="CQ12" s="413"/>
      <c r="CR12" s="413"/>
      <c r="CS12" s="494"/>
      <c r="CT12" s="556" t="s">
        <v>130</v>
      </c>
      <c r="CU12" s="557"/>
      <c r="CV12" s="557"/>
      <c r="CW12" s="557"/>
      <c r="CX12" s="557"/>
      <c r="CY12" s="557"/>
      <c r="CZ12" s="557"/>
      <c r="DA12" s="558"/>
      <c r="DB12" s="556" t="s">
        <v>139</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140</v>
      </c>
      <c r="N13" s="538"/>
      <c r="O13" s="538"/>
      <c r="P13" s="538"/>
      <c r="Q13" s="539"/>
      <c r="R13" s="540">
        <v>5823</v>
      </c>
      <c r="S13" s="541"/>
      <c r="T13" s="541"/>
      <c r="U13" s="541"/>
      <c r="V13" s="542"/>
      <c r="W13" s="543" t="s">
        <v>141</v>
      </c>
      <c r="X13" s="439"/>
      <c r="Y13" s="439"/>
      <c r="Z13" s="439"/>
      <c r="AA13" s="439"/>
      <c r="AB13" s="440"/>
      <c r="AC13" s="406">
        <v>489</v>
      </c>
      <c r="AD13" s="407"/>
      <c r="AE13" s="407"/>
      <c r="AF13" s="407"/>
      <c r="AG13" s="408"/>
      <c r="AH13" s="406">
        <v>614</v>
      </c>
      <c r="AI13" s="407"/>
      <c r="AJ13" s="407"/>
      <c r="AK13" s="407"/>
      <c r="AL13" s="466"/>
      <c r="AM13" s="510" t="s">
        <v>142</v>
      </c>
      <c r="AN13" s="410"/>
      <c r="AO13" s="410"/>
      <c r="AP13" s="410"/>
      <c r="AQ13" s="410"/>
      <c r="AR13" s="410"/>
      <c r="AS13" s="410"/>
      <c r="AT13" s="411"/>
      <c r="AU13" s="511" t="s">
        <v>120</v>
      </c>
      <c r="AV13" s="512"/>
      <c r="AW13" s="512"/>
      <c r="AX13" s="512"/>
      <c r="AY13" s="467" t="s">
        <v>143</v>
      </c>
      <c r="AZ13" s="468"/>
      <c r="BA13" s="468"/>
      <c r="BB13" s="468"/>
      <c r="BC13" s="468"/>
      <c r="BD13" s="468"/>
      <c r="BE13" s="468"/>
      <c r="BF13" s="468"/>
      <c r="BG13" s="468"/>
      <c r="BH13" s="468"/>
      <c r="BI13" s="468"/>
      <c r="BJ13" s="468"/>
      <c r="BK13" s="468"/>
      <c r="BL13" s="468"/>
      <c r="BM13" s="469"/>
      <c r="BN13" s="453">
        <v>197231</v>
      </c>
      <c r="BO13" s="454"/>
      <c r="BP13" s="454"/>
      <c r="BQ13" s="454"/>
      <c r="BR13" s="454"/>
      <c r="BS13" s="454"/>
      <c r="BT13" s="454"/>
      <c r="BU13" s="455"/>
      <c r="BV13" s="453">
        <v>156577</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12.6</v>
      </c>
      <c r="CU13" s="451"/>
      <c r="CV13" s="451"/>
      <c r="CW13" s="451"/>
      <c r="CX13" s="451"/>
      <c r="CY13" s="451"/>
      <c r="CZ13" s="451"/>
      <c r="DA13" s="452"/>
      <c r="DB13" s="450">
        <v>12.8</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145</v>
      </c>
      <c r="M14" s="580"/>
      <c r="N14" s="580"/>
      <c r="O14" s="580"/>
      <c r="P14" s="580"/>
      <c r="Q14" s="581"/>
      <c r="R14" s="540">
        <v>6022</v>
      </c>
      <c r="S14" s="541"/>
      <c r="T14" s="541"/>
      <c r="U14" s="541"/>
      <c r="V14" s="542"/>
      <c r="W14" s="544"/>
      <c r="X14" s="442"/>
      <c r="Y14" s="442"/>
      <c r="Z14" s="442"/>
      <c r="AA14" s="442"/>
      <c r="AB14" s="443"/>
      <c r="AC14" s="533">
        <v>16.8</v>
      </c>
      <c r="AD14" s="534"/>
      <c r="AE14" s="534"/>
      <c r="AF14" s="534"/>
      <c r="AG14" s="535"/>
      <c r="AH14" s="533">
        <v>19</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v>78.3</v>
      </c>
      <c r="CU14" s="551"/>
      <c r="CV14" s="551"/>
      <c r="CW14" s="551"/>
      <c r="CX14" s="551"/>
      <c r="CY14" s="551"/>
      <c r="CZ14" s="551"/>
      <c r="DA14" s="552"/>
      <c r="DB14" s="550">
        <v>103.2</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147</v>
      </c>
      <c r="N15" s="538"/>
      <c r="O15" s="538"/>
      <c r="P15" s="538"/>
      <c r="Q15" s="539"/>
      <c r="R15" s="540">
        <v>5987</v>
      </c>
      <c r="S15" s="541"/>
      <c r="T15" s="541"/>
      <c r="U15" s="541"/>
      <c r="V15" s="542"/>
      <c r="W15" s="543" t="s">
        <v>148</v>
      </c>
      <c r="X15" s="439"/>
      <c r="Y15" s="439"/>
      <c r="Z15" s="439"/>
      <c r="AA15" s="439"/>
      <c r="AB15" s="440"/>
      <c r="AC15" s="406">
        <v>984</v>
      </c>
      <c r="AD15" s="407"/>
      <c r="AE15" s="407"/>
      <c r="AF15" s="407"/>
      <c r="AG15" s="408"/>
      <c r="AH15" s="406">
        <v>1157</v>
      </c>
      <c r="AI15" s="407"/>
      <c r="AJ15" s="407"/>
      <c r="AK15" s="407"/>
      <c r="AL15" s="466"/>
      <c r="AM15" s="510"/>
      <c r="AN15" s="410"/>
      <c r="AO15" s="410"/>
      <c r="AP15" s="410"/>
      <c r="AQ15" s="410"/>
      <c r="AR15" s="410"/>
      <c r="AS15" s="410"/>
      <c r="AT15" s="411"/>
      <c r="AU15" s="511"/>
      <c r="AV15" s="512"/>
      <c r="AW15" s="512"/>
      <c r="AX15" s="512"/>
      <c r="AY15" s="479" t="s">
        <v>149</v>
      </c>
      <c r="AZ15" s="480"/>
      <c r="BA15" s="480"/>
      <c r="BB15" s="480"/>
      <c r="BC15" s="480"/>
      <c r="BD15" s="480"/>
      <c r="BE15" s="480"/>
      <c r="BF15" s="480"/>
      <c r="BG15" s="480"/>
      <c r="BH15" s="480"/>
      <c r="BI15" s="480"/>
      <c r="BJ15" s="480"/>
      <c r="BK15" s="480"/>
      <c r="BL15" s="480"/>
      <c r="BM15" s="481"/>
      <c r="BN15" s="482">
        <v>699910</v>
      </c>
      <c r="BO15" s="483"/>
      <c r="BP15" s="483"/>
      <c r="BQ15" s="483"/>
      <c r="BR15" s="483"/>
      <c r="BS15" s="483"/>
      <c r="BT15" s="483"/>
      <c r="BU15" s="484"/>
      <c r="BV15" s="482">
        <v>713053</v>
      </c>
      <c r="BW15" s="483"/>
      <c r="BX15" s="483"/>
      <c r="BY15" s="483"/>
      <c r="BZ15" s="483"/>
      <c r="CA15" s="483"/>
      <c r="CB15" s="483"/>
      <c r="CC15" s="484"/>
      <c r="CD15" s="553" t="s">
        <v>150</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151</v>
      </c>
      <c r="M16" s="528"/>
      <c r="N16" s="528"/>
      <c r="O16" s="528"/>
      <c r="P16" s="528"/>
      <c r="Q16" s="529"/>
      <c r="R16" s="530" t="s">
        <v>152</v>
      </c>
      <c r="S16" s="531"/>
      <c r="T16" s="531"/>
      <c r="U16" s="531"/>
      <c r="V16" s="532"/>
      <c r="W16" s="544"/>
      <c r="X16" s="442"/>
      <c r="Y16" s="442"/>
      <c r="Z16" s="442"/>
      <c r="AA16" s="442"/>
      <c r="AB16" s="443"/>
      <c r="AC16" s="533">
        <v>33.799999999999997</v>
      </c>
      <c r="AD16" s="534"/>
      <c r="AE16" s="534"/>
      <c r="AF16" s="534"/>
      <c r="AG16" s="535"/>
      <c r="AH16" s="533">
        <v>35.799999999999997</v>
      </c>
      <c r="AI16" s="534"/>
      <c r="AJ16" s="534"/>
      <c r="AK16" s="534"/>
      <c r="AL16" s="536"/>
      <c r="AM16" s="510"/>
      <c r="AN16" s="410"/>
      <c r="AO16" s="410"/>
      <c r="AP16" s="410"/>
      <c r="AQ16" s="410"/>
      <c r="AR16" s="410"/>
      <c r="AS16" s="410"/>
      <c r="AT16" s="411"/>
      <c r="AU16" s="511"/>
      <c r="AV16" s="512"/>
      <c r="AW16" s="512"/>
      <c r="AX16" s="512"/>
      <c r="AY16" s="467" t="s">
        <v>153</v>
      </c>
      <c r="AZ16" s="468"/>
      <c r="BA16" s="468"/>
      <c r="BB16" s="468"/>
      <c r="BC16" s="468"/>
      <c r="BD16" s="468"/>
      <c r="BE16" s="468"/>
      <c r="BF16" s="468"/>
      <c r="BG16" s="468"/>
      <c r="BH16" s="468"/>
      <c r="BI16" s="468"/>
      <c r="BJ16" s="468"/>
      <c r="BK16" s="468"/>
      <c r="BL16" s="468"/>
      <c r="BM16" s="469"/>
      <c r="BN16" s="453">
        <v>3576918</v>
      </c>
      <c r="BO16" s="454"/>
      <c r="BP16" s="454"/>
      <c r="BQ16" s="454"/>
      <c r="BR16" s="454"/>
      <c r="BS16" s="454"/>
      <c r="BT16" s="454"/>
      <c r="BU16" s="455"/>
      <c r="BV16" s="453">
        <v>3444914</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154</v>
      </c>
      <c r="N17" s="547"/>
      <c r="O17" s="547"/>
      <c r="P17" s="547"/>
      <c r="Q17" s="548"/>
      <c r="R17" s="530" t="s">
        <v>155</v>
      </c>
      <c r="S17" s="531"/>
      <c r="T17" s="531"/>
      <c r="U17" s="531"/>
      <c r="V17" s="532"/>
      <c r="W17" s="543" t="s">
        <v>156</v>
      </c>
      <c r="X17" s="439"/>
      <c r="Y17" s="439"/>
      <c r="Z17" s="439"/>
      <c r="AA17" s="439"/>
      <c r="AB17" s="440"/>
      <c r="AC17" s="406">
        <v>1441</v>
      </c>
      <c r="AD17" s="407"/>
      <c r="AE17" s="407"/>
      <c r="AF17" s="407"/>
      <c r="AG17" s="408"/>
      <c r="AH17" s="406">
        <v>1464</v>
      </c>
      <c r="AI17" s="407"/>
      <c r="AJ17" s="407"/>
      <c r="AK17" s="407"/>
      <c r="AL17" s="466"/>
      <c r="AM17" s="510"/>
      <c r="AN17" s="410"/>
      <c r="AO17" s="410"/>
      <c r="AP17" s="410"/>
      <c r="AQ17" s="410"/>
      <c r="AR17" s="410"/>
      <c r="AS17" s="410"/>
      <c r="AT17" s="411"/>
      <c r="AU17" s="511"/>
      <c r="AV17" s="512"/>
      <c r="AW17" s="512"/>
      <c r="AX17" s="512"/>
      <c r="AY17" s="467" t="s">
        <v>157</v>
      </c>
      <c r="AZ17" s="468"/>
      <c r="BA17" s="468"/>
      <c r="BB17" s="468"/>
      <c r="BC17" s="468"/>
      <c r="BD17" s="468"/>
      <c r="BE17" s="468"/>
      <c r="BF17" s="468"/>
      <c r="BG17" s="468"/>
      <c r="BH17" s="468"/>
      <c r="BI17" s="468"/>
      <c r="BJ17" s="468"/>
      <c r="BK17" s="468"/>
      <c r="BL17" s="468"/>
      <c r="BM17" s="469"/>
      <c r="BN17" s="453">
        <v>858491</v>
      </c>
      <c r="BO17" s="454"/>
      <c r="BP17" s="454"/>
      <c r="BQ17" s="454"/>
      <c r="BR17" s="454"/>
      <c r="BS17" s="454"/>
      <c r="BT17" s="454"/>
      <c r="BU17" s="455"/>
      <c r="BV17" s="453">
        <v>875119</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158</v>
      </c>
      <c r="C18" s="504"/>
      <c r="D18" s="504"/>
      <c r="E18" s="505"/>
      <c r="F18" s="505"/>
      <c r="G18" s="505"/>
      <c r="H18" s="505"/>
      <c r="I18" s="505"/>
      <c r="J18" s="505"/>
      <c r="K18" s="505"/>
      <c r="L18" s="506">
        <v>298.18</v>
      </c>
      <c r="M18" s="506"/>
      <c r="N18" s="506"/>
      <c r="O18" s="506"/>
      <c r="P18" s="506"/>
      <c r="Q18" s="506"/>
      <c r="R18" s="507"/>
      <c r="S18" s="507"/>
      <c r="T18" s="507"/>
      <c r="U18" s="507"/>
      <c r="V18" s="508"/>
      <c r="W18" s="524"/>
      <c r="X18" s="525"/>
      <c r="Y18" s="525"/>
      <c r="Z18" s="525"/>
      <c r="AA18" s="525"/>
      <c r="AB18" s="549"/>
      <c r="AC18" s="423">
        <v>49.5</v>
      </c>
      <c r="AD18" s="424"/>
      <c r="AE18" s="424"/>
      <c r="AF18" s="424"/>
      <c r="AG18" s="509"/>
      <c r="AH18" s="423">
        <v>45.3</v>
      </c>
      <c r="AI18" s="424"/>
      <c r="AJ18" s="424"/>
      <c r="AK18" s="424"/>
      <c r="AL18" s="425"/>
      <c r="AM18" s="510"/>
      <c r="AN18" s="410"/>
      <c r="AO18" s="410"/>
      <c r="AP18" s="410"/>
      <c r="AQ18" s="410"/>
      <c r="AR18" s="410"/>
      <c r="AS18" s="410"/>
      <c r="AT18" s="411"/>
      <c r="AU18" s="511"/>
      <c r="AV18" s="512"/>
      <c r="AW18" s="512"/>
      <c r="AX18" s="512"/>
      <c r="AY18" s="467" t="s">
        <v>159</v>
      </c>
      <c r="AZ18" s="468"/>
      <c r="BA18" s="468"/>
      <c r="BB18" s="468"/>
      <c r="BC18" s="468"/>
      <c r="BD18" s="468"/>
      <c r="BE18" s="468"/>
      <c r="BF18" s="468"/>
      <c r="BG18" s="468"/>
      <c r="BH18" s="468"/>
      <c r="BI18" s="468"/>
      <c r="BJ18" s="468"/>
      <c r="BK18" s="468"/>
      <c r="BL18" s="468"/>
      <c r="BM18" s="469"/>
      <c r="BN18" s="453">
        <v>3310743</v>
      </c>
      <c r="BO18" s="454"/>
      <c r="BP18" s="454"/>
      <c r="BQ18" s="454"/>
      <c r="BR18" s="454"/>
      <c r="BS18" s="454"/>
      <c r="BT18" s="454"/>
      <c r="BU18" s="455"/>
      <c r="BV18" s="453">
        <v>3286338</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160</v>
      </c>
      <c r="C19" s="504"/>
      <c r="D19" s="504"/>
      <c r="E19" s="505"/>
      <c r="F19" s="505"/>
      <c r="G19" s="505"/>
      <c r="H19" s="505"/>
      <c r="I19" s="505"/>
      <c r="J19" s="505"/>
      <c r="K19" s="505"/>
      <c r="L19" s="513">
        <v>19</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161</v>
      </c>
      <c r="AZ19" s="468"/>
      <c r="BA19" s="468"/>
      <c r="BB19" s="468"/>
      <c r="BC19" s="468"/>
      <c r="BD19" s="468"/>
      <c r="BE19" s="468"/>
      <c r="BF19" s="468"/>
      <c r="BG19" s="468"/>
      <c r="BH19" s="468"/>
      <c r="BI19" s="468"/>
      <c r="BJ19" s="468"/>
      <c r="BK19" s="468"/>
      <c r="BL19" s="468"/>
      <c r="BM19" s="469"/>
      <c r="BN19" s="453">
        <v>5570993</v>
      </c>
      <c r="BO19" s="454"/>
      <c r="BP19" s="454"/>
      <c r="BQ19" s="454"/>
      <c r="BR19" s="454"/>
      <c r="BS19" s="454"/>
      <c r="BT19" s="454"/>
      <c r="BU19" s="455"/>
      <c r="BV19" s="453">
        <v>5606251</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162</v>
      </c>
      <c r="C20" s="504"/>
      <c r="D20" s="504"/>
      <c r="E20" s="505"/>
      <c r="F20" s="505"/>
      <c r="G20" s="505"/>
      <c r="H20" s="505"/>
      <c r="I20" s="505"/>
      <c r="J20" s="505"/>
      <c r="K20" s="505"/>
      <c r="L20" s="513">
        <v>2352</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164</v>
      </c>
      <c r="C22" s="430"/>
      <c r="D22" s="431"/>
      <c r="E22" s="438" t="s">
        <v>1</v>
      </c>
      <c r="F22" s="439"/>
      <c r="G22" s="439"/>
      <c r="H22" s="439"/>
      <c r="I22" s="439"/>
      <c r="J22" s="439"/>
      <c r="K22" s="440"/>
      <c r="L22" s="438" t="s">
        <v>165</v>
      </c>
      <c r="M22" s="439"/>
      <c r="N22" s="439"/>
      <c r="O22" s="439"/>
      <c r="P22" s="440"/>
      <c r="Q22" s="444" t="s">
        <v>166</v>
      </c>
      <c r="R22" s="445"/>
      <c r="S22" s="445"/>
      <c r="T22" s="445"/>
      <c r="U22" s="445"/>
      <c r="V22" s="446"/>
      <c r="W22" s="495" t="s">
        <v>167</v>
      </c>
      <c r="X22" s="430"/>
      <c r="Y22" s="431"/>
      <c r="Z22" s="438" t="s">
        <v>1</v>
      </c>
      <c r="AA22" s="439"/>
      <c r="AB22" s="439"/>
      <c r="AC22" s="439"/>
      <c r="AD22" s="439"/>
      <c r="AE22" s="439"/>
      <c r="AF22" s="439"/>
      <c r="AG22" s="440"/>
      <c r="AH22" s="456" t="s">
        <v>168</v>
      </c>
      <c r="AI22" s="439"/>
      <c r="AJ22" s="439"/>
      <c r="AK22" s="439"/>
      <c r="AL22" s="440"/>
      <c r="AM22" s="456" t="s">
        <v>169</v>
      </c>
      <c r="AN22" s="457"/>
      <c r="AO22" s="457"/>
      <c r="AP22" s="457"/>
      <c r="AQ22" s="457"/>
      <c r="AR22" s="458"/>
      <c r="AS22" s="444" t="s">
        <v>166</v>
      </c>
      <c r="AT22" s="445"/>
      <c r="AU22" s="445"/>
      <c r="AV22" s="445"/>
      <c r="AW22" s="445"/>
      <c r="AX22" s="462"/>
      <c r="AY22" s="479" t="s">
        <v>170</v>
      </c>
      <c r="AZ22" s="480"/>
      <c r="BA22" s="480"/>
      <c r="BB22" s="480"/>
      <c r="BC22" s="480"/>
      <c r="BD22" s="480"/>
      <c r="BE22" s="480"/>
      <c r="BF22" s="480"/>
      <c r="BG22" s="480"/>
      <c r="BH22" s="480"/>
      <c r="BI22" s="480"/>
      <c r="BJ22" s="480"/>
      <c r="BK22" s="480"/>
      <c r="BL22" s="480"/>
      <c r="BM22" s="481"/>
      <c r="BN22" s="482">
        <v>7238581</v>
      </c>
      <c r="BO22" s="483"/>
      <c r="BP22" s="483"/>
      <c r="BQ22" s="483"/>
      <c r="BR22" s="483"/>
      <c r="BS22" s="483"/>
      <c r="BT22" s="483"/>
      <c r="BU22" s="484"/>
      <c r="BV22" s="482">
        <v>7594817</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171</v>
      </c>
      <c r="AZ23" s="468"/>
      <c r="BA23" s="468"/>
      <c r="BB23" s="468"/>
      <c r="BC23" s="468"/>
      <c r="BD23" s="468"/>
      <c r="BE23" s="468"/>
      <c r="BF23" s="468"/>
      <c r="BG23" s="468"/>
      <c r="BH23" s="468"/>
      <c r="BI23" s="468"/>
      <c r="BJ23" s="468"/>
      <c r="BK23" s="468"/>
      <c r="BL23" s="468"/>
      <c r="BM23" s="469"/>
      <c r="BN23" s="453">
        <v>6942280</v>
      </c>
      <c r="BO23" s="454"/>
      <c r="BP23" s="454"/>
      <c r="BQ23" s="454"/>
      <c r="BR23" s="454"/>
      <c r="BS23" s="454"/>
      <c r="BT23" s="454"/>
      <c r="BU23" s="455"/>
      <c r="BV23" s="453">
        <v>7256420</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172</v>
      </c>
      <c r="F24" s="410"/>
      <c r="G24" s="410"/>
      <c r="H24" s="410"/>
      <c r="I24" s="410"/>
      <c r="J24" s="410"/>
      <c r="K24" s="411"/>
      <c r="L24" s="406">
        <v>1</v>
      </c>
      <c r="M24" s="407"/>
      <c r="N24" s="407"/>
      <c r="O24" s="407"/>
      <c r="P24" s="408"/>
      <c r="Q24" s="406">
        <v>7500</v>
      </c>
      <c r="R24" s="407"/>
      <c r="S24" s="407"/>
      <c r="T24" s="407"/>
      <c r="U24" s="407"/>
      <c r="V24" s="408"/>
      <c r="W24" s="496"/>
      <c r="X24" s="433"/>
      <c r="Y24" s="434"/>
      <c r="Z24" s="409" t="s">
        <v>173</v>
      </c>
      <c r="AA24" s="410"/>
      <c r="AB24" s="410"/>
      <c r="AC24" s="410"/>
      <c r="AD24" s="410"/>
      <c r="AE24" s="410"/>
      <c r="AF24" s="410"/>
      <c r="AG24" s="411"/>
      <c r="AH24" s="406">
        <v>102</v>
      </c>
      <c r="AI24" s="407"/>
      <c r="AJ24" s="407"/>
      <c r="AK24" s="407"/>
      <c r="AL24" s="408"/>
      <c r="AM24" s="406">
        <v>324768</v>
      </c>
      <c r="AN24" s="407"/>
      <c r="AO24" s="407"/>
      <c r="AP24" s="407"/>
      <c r="AQ24" s="407"/>
      <c r="AR24" s="408"/>
      <c r="AS24" s="406">
        <v>3184</v>
      </c>
      <c r="AT24" s="407"/>
      <c r="AU24" s="407"/>
      <c r="AV24" s="407"/>
      <c r="AW24" s="407"/>
      <c r="AX24" s="466"/>
      <c r="AY24" s="426" t="s">
        <v>174</v>
      </c>
      <c r="AZ24" s="427"/>
      <c r="BA24" s="427"/>
      <c r="BB24" s="427"/>
      <c r="BC24" s="427"/>
      <c r="BD24" s="427"/>
      <c r="BE24" s="427"/>
      <c r="BF24" s="427"/>
      <c r="BG24" s="427"/>
      <c r="BH24" s="427"/>
      <c r="BI24" s="427"/>
      <c r="BJ24" s="427"/>
      <c r="BK24" s="427"/>
      <c r="BL24" s="427"/>
      <c r="BM24" s="428"/>
      <c r="BN24" s="453">
        <v>5475273</v>
      </c>
      <c r="BO24" s="454"/>
      <c r="BP24" s="454"/>
      <c r="BQ24" s="454"/>
      <c r="BR24" s="454"/>
      <c r="BS24" s="454"/>
      <c r="BT24" s="454"/>
      <c r="BU24" s="455"/>
      <c r="BV24" s="453">
        <v>5721094</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175</v>
      </c>
      <c r="F25" s="410"/>
      <c r="G25" s="410"/>
      <c r="H25" s="410"/>
      <c r="I25" s="410"/>
      <c r="J25" s="410"/>
      <c r="K25" s="411"/>
      <c r="L25" s="406">
        <v>1</v>
      </c>
      <c r="M25" s="407"/>
      <c r="N25" s="407"/>
      <c r="O25" s="407"/>
      <c r="P25" s="408"/>
      <c r="Q25" s="406">
        <v>6300</v>
      </c>
      <c r="R25" s="407"/>
      <c r="S25" s="407"/>
      <c r="T25" s="407"/>
      <c r="U25" s="407"/>
      <c r="V25" s="408"/>
      <c r="W25" s="496"/>
      <c r="X25" s="433"/>
      <c r="Y25" s="434"/>
      <c r="Z25" s="409" t="s">
        <v>176</v>
      </c>
      <c r="AA25" s="410"/>
      <c r="AB25" s="410"/>
      <c r="AC25" s="410"/>
      <c r="AD25" s="410"/>
      <c r="AE25" s="410"/>
      <c r="AF25" s="410"/>
      <c r="AG25" s="411"/>
      <c r="AH25" s="406" t="s">
        <v>130</v>
      </c>
      <c r="AI25" s="407"/>
      <c r="AJ25" s="407"/>
      <c r="AK25" s="407"/>
      <c r="AL25" s="408"/>
      <c r="AM25" s="406" t="s">
        <v>129</v>
      </c>
      <c r="AN25" s="407"/>
      <c r="AO25" s="407"/>
      <c r="AP25" s="407"/>
      <c r="AQ25" s="407"/>
      <c r="AR25" s="408"/>
      <c r="AS25" s="406" t="s">
        <v>177</v>
      </c>
      <c r="AT25" s="407"/>
      <c r="AU25" s="407"/>
      <c r="AV25" s="407"/>
      <c r="AW25" s="407"/>
      <c r="AX25" s="466"/>
      <c r="AY25" s="479" t="s">
        <v>178</v>
      </c>
      <c r="AZ25" s="480"/>
      <c r="BA25" s="480"/>
      <c r="BB25" s="480"/>
      <c r="BC25" s="480"/>
      <c r="BD25" s="480"/>
      <c r="BE25" s="480"/>
      <c r="BF25" s="480"/>
      <c r="BG25" s="480"/>
      <c r="BH25" s="480"/>
      <c r="BI25" s="480"/>
      <c r="BJ25" s="480"/>
      <c r="BK25" s="480"/>
      <c r="BL25" s="480"/>
      <c r="BM25" s="481"/>
      <c r="BN25" s="482">
        <v>657</v>
      </c>
      <c r="BO25" s="483"/>
      <c r="BP25" s="483"/>
      <c r="BQ25" s="483"/>
      <c r="BR25" s="483"/>
      <c r="BS25" s="483"/>
      <c r="BT25" s="483"/>
      <c r="BU25" s="484"/>
      <c r="BV25" s="482">
        <v>136032</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179</v>
      </c>
      <c r="F26" s="410"/>
      <c r="G26" s="410"/>
      <c r="H26" s="410"/>
      <c r="I26" s="410"/>
      <c r="J26" s="410"/>
      <c r="K26" s="411"/>
      <c r="L26" s="406">
        <v>1</v>
      </c>
      <c r="M26" s="407"/>
      <c r="N26" s="407"/>
      <c r="O26" s="407"/>
      <c r="P26" s="408"/>
      <c r="Q26" s="406">
        <v>6000</v>
      </c>
      <c r="R26" s="407"/>
      <c r="S26" s="407"/>
      <c r="T26" s="407"/>
      <c r="U26" s="407"/>
      <c r="V26" s="408"/>
      <c r="W26" s="496"/>
      <c r="X26" s="433"/>
      <c r="Y26" s="434"/>
      <c r="Z26" s="409" t="s">
        <v>180</v>
      </c>
      <c r="AA26" s="464"/>
      <c r="AB26" s="464"/>
      <c r="AC26" s="464"/>
      <c r="AD26" s="464"/>
      <c r="AE26" s="464"/>
      <c r="AF26" s="464"/>
      <c r="AG26" s="465"/>
      <c r="AH26" s="406">
        <v>1</v>
      </c>
      <c r="AI26" s="407"/>
      <c r="AJ26" s="407"/>
      <c r="AK26" s="407"/>
      <c r="AL26" s="408"/>
      <c r="AM26" s="406" t="s">
        <v>181</v>
      </c>
      <c r="AN26" s="407"/>
      <c r="AO26" s="407"/>
      <c r="AP26" s="407"/>
      <c r="AQ26" s="407"/>
      <c r="AR26" s="408"/>
      <c r="AS26" s="406" t="s">
        <v>181</v>
      </c>
      <c r="AT26" s="407"/>
      <c r="AU26" s="407"/>
      <c r="AV26" s="407"/>
      <c r="AW26" s="407"/>
      <c r="AX26" s="466"/>
      <c r="AY26" s="493" t="s">
        <v>182</v>
      </c>
      <c r="AZ26" s="413"/>
      <c r="BA26" s="413"/>
      <c r="BB26" s="413"/>
      <c r="BC26" s="413"/>
      <c r="BD26" s="413"/>
      <c r="BE26" s="413"/>
      <c r="BF26" s="413"/>
      <c r="BG26" s="413"/>
      <c r="BH26" s="413"/>
      <c r="BI26" s="413"/>
      <c r="BJ26" s="413"/>
      <c r="BK26" s="413"/>
      <c r="BL26" s="413"/>
      <c r="BM26" s="494"/>
      <c r="BN26" s="453" t="s">
        <v>177</v>
      </c>
      <c r="BO26" s="454"/>
      <c r="BP26" s="454"/>
      <c r="BQ26" s="454"/>
      <c r="BR26" s="454"/>
      <c r="BS26" s="454"/>
      <c r="BT26" s="454"/>
      <c r="BU26" s="455"/>
      <c r="BV26" s="453" t="s">
        <v>177</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183</v>
      </c>
      <c r="F27" s="410"/>
      <c r="G27" s="410"/>
      <c r="H27" s="410"/>
      <c r="I27" s="410"/>
      <c r="J27" s="410"/>
      <c r="K27" s="411"/>
      <c r="L27" s="406">
        <v>1</v>
      </c>
      <c r="M27" s="407"/>
      <c r="N27" s="407"/>
      <c r="O27" s="407"/>
      <c r="P27" s="408"/>
      <c r="Q27" s="406">
        <v>3000</v>
      </c>
      <c r="R27" s="407"/>
      <c r="S27" s="407"/>
      <c r="T27" s="407"/>
      <c r="U27" s="407"/>
      <c r="V27" s="408"/>
      <c r="W27" s="496"/>
      <c r="X27" s="433"/>
      <c r="Y27" s="434"/>
      <c r="Z27" s="409" t="s">
        <v>184</v>
      </c>
      <c r="AA27" s="410"/>
      <c r="AB27" s="410"/>
      <c r="AC27" s="410"/>
      <c r="AD27" s="410"/>
      <c r="AE27" s="410"/>
      <c r="AF27" s="410"/>
      <c r="AG27" s="411"/>
      <c r="AH27" s="406">
        <v>1</v>
      </c>
      <c r="AI27" s="407"/>
      <c r="AJ27" s="407"/>
      <c r="AK27" s="407"/>
      <c r="AL27" s="408"/>
      <c r="AM27" s="406" t="s">
        <v>185</v>
      </c>
      <c r="AN27" s="407"/>
      <c r="AO27" s="407"/>
      <c r="AP27" s="407"/>
      <c r="AQ27" s="407"/>
      <c r="AR27" s="408"/>
      <c r="AS27" s="406" t="s">
        <v>186</v>
      </c>
      <c r="AT27" s="407"/>
      <c r="AU27" s="407"/>
      <c r="AV27" s="407"/>
      <c r="AW27" s="407"/>
      <c r="AX27" s="466"/>
      <c r="AY27" s="490" t="s">
        <v>187</v>
      </c>
      <c r="AZ27" s="491"/>
      <c r="BA27" s="491"/>
      <c r="BB27" s="491"/>
      <c r="BC27" s="491"/>
      <c r="BD27" s="491"/>
      <c r="BE27" s="491"/>
      <c r="BF27" s="491"/>
      <c r="BG27" s="491"/>
      <c r="BH27" s="491"/>
      <c r="BI27" s="491"/>
      <c r="BJ27" s="491"/>
      <c r="BK27" s="491"/>
      <c r="BL27" s="491"/>
      <c r="BM27" s="492"/>
      <c r="BN27" s="487">
        <v>91786</v>
      </c>
      <c r="BO27" s="488"/>
      <c r="BP27" s="488"/>
      <c r="BQ27" s="488"/>
      <c r="BR27" s="488"/>
      <c r="BS27" s="488"/>
      <c r="BT27" s="488"/>
      <c r="BU27" s="489"/>
      <c r="BV27" s="487">
        <v>91785</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188</v>
      </c>
      <c r="F28" s="410"/>
      <c r="G28" s="410"/>
      <c r="H28" s="410"/>
      <c r="I28" s="410"/>
      <c r="J28" s="410"/>
      <c r="K28" s="411"/>
      <c r="L28" s="406">
        <v>1</v>
      </c>
      <c r="M28" s="407"/>
      <c r="N28" s="407"/>
      <c r="O28" s="407"/>
      <c r="P28" s="408"/>
      <c r="Q28" s="406">
        <v>2475</v>
      </c>
      <c r="R28" s="407"/>
      <c r="S28" s="407"/>
      <c r="T28" s="407"/>
      <c r="U28" s="407"/>
      <c r="V28" s="408"/>
      <c r="W28" s="496"/>
      <c r="X28" s="433"/>
      <c r="Y28" s="434"/>
      <c r="Z28" s="409" t="s">
        <v>189</v>
      </c>
      <c r="AA28" s="410"/>
      <c r="AB28" s="410"/>
      <c r="AC28" s="410"/>
      <c r="AD28" s="410"/>
      <c r="AE28" s="410"/>
      <c r="AF28" s="410"/>
      <c r="AG28" s="411"/>
      <c r="AH28" s="406" t="s">
        <v>177</v>
      </c>
      <c r="AI28" s="407"/>
      <c r="AJ28" s="407"/>
      <c r="AK28" s="407"/>
      <c r="AL28" s="408"/>
      <c r="AM28" s="406" t="s">
        <v>177</v>
      </c>
      <c r="AN28" s="407"/>
      <c r="AO28" s="407"/>
      <c r="AP28" s="407"/>
      <c r="AQ28" s="407"/>
      <c r="AR28" s="408"/>
      <c r="AS28" s="406" t="s">
        <v>177</v>
      </c>
      <c r="AT28" s="407"/>
      <c r="AU28" s="407"/>
      <c r="AV28" s="407"/>
      <c r="AW28" s="407"/>
      <c r="AX28" s="466"/>
      <c r="AY28" s="470" t="s">
        <v>190</v>
      </c>
      <c r="AZ28" s="471"/>
      <c r="BA28" s="471"/>
      <c r="BB28" s="472"/>
      <c r="BC28" s="479" t="s">
        <v>48</v>
      </c>
      <c r="BD28" s="480"/>
      <c r="BE28" s="480"/>
      <c r="BF28" s="480"/>
      <c r="BG28" s="480"/>
      <c r="BH28" s="480"/>
      <c r="BI28" s="480"/>
      <c r="BJ28" s="480"/>
      <c r="BK28" s="480"/>
      <c r="BL28" s="480"/>
      <c r="BM28" s="481"/>
      <c r="BN28" s="482">
        <v>985349</v>
      </c>
      <c r="BO28" s="483"/>
      <c r="BP28" s="483"/>
      <c r="BQ28" s="483"/>
      <c r="BR28" s="483"/>
      <c r="BS28" s="483"/>
      <c r="BT28" s="483"/>
      <c r="BU28" s="484"/>
      <c r="BV28" s="482">
        <v>751284</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191</v>
      </c>
      <c r="F29" s="410"/>
      <c r="G29" s="410"/>
      <c r="H29" s="410"/>
      <c r="I29" s="410"/>
      <c r="J29" s="410"/>
      <c r="K29" s="411"/>
      <c r="L29" s="406">
        <v>10</v>
      </c>
      <c r="M29" s="407"/>
      <c r="N29" s="407"/>
      <c r="O29" s="407"/>
      <c r="P29" s="408"/>
      <c r="Q29" s="406">
        <v>2250</v>
      </c>
      <c r="R29" s="407"/>
      <c r="S29" s="407"/>
      <c r="T29" s="407"/>
      <c r="U29" s="407"/>
      <c r="V29" s="408"/>
      <c r="W29" s="497"/>
      <c r="X29" s="498"/>
      <c r="Y29" s="499"/>
      <c r="Z29" s="409" t="s">
        <v>192</v>
      </c>
      <c r="AA29" s="410"/>
      <c r="AB29" s="410"/>
      <c r="AC29" s="410"/>
      <c r="AD29" s="410"/>
      <c r="AE29" s="410"/>
      <c r="AF29" s="410"/>
      <c r="AG29" s="411"/>
      <c r="AH29" s="406">
        <v>103</v>
      </c>
      <c r="AI29" s="407"/>
      <c r="AJ29" s="407"/>
      <c r="AK29" s="407"/>
      <c r="AL29" s="408"/>
      <c r="AM29" s="406">
        <v>326633</v>
      </c>
      <c r="AN29" s="407"/>
      <c r="AO29" s="407"/>
      <c r="AP29" s="407"/>
      <c r="AQ29" s="407"/>
      <c r="AR29" s="408"/>
      <c r="AS29" s="406">
        <v>3171</v>
      </c>
      <c r="AT29" s="407"/>
      <c r="AU29" s="407"/>
      <c r="AV29" s="407"/>
      <c r="AW29" s="407"/>
      <c r="AX29" s="466"/>
      <c r="AY29" s="473"/>
      <c r="AZ29" s="474"/>
      <c r="BA29" s="474"/>
      <c r="BB29" s="475"/>
      <c r="BC29" s="467" t="s">
        <v>193</v>
      </c>
      <c r="BD29" s="468"/>
      <c r="BE29" s="468"/>
      <c r="BF29" s="468"/>
      <c r="BG29" s="468"/>
      <c r="BH29" s="468"/>
      <c r="BI29" s="468"/>
      <c r="BJ29" s="468"/>
      <c r="BK29" s="468"/>
      <c r="BL29" s="468"/>
      <c r="BM29" s="469"/>
      <c r="BN29" s="453">
        <v>1</v>
      </c>
      <c r="BO29" s="454"/>
      <c r="BP29" s="454"/>
      <c r="BQ29" s="454"/>
      <c r="BR29" s="454"/>
      <c r="BS29" s="454"/>
      <c r="BT29" s="454"/>
      <c r="BU29" s="455"/>
      <c r="BV29" s="453">
        <v>1</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194</v>
      </c>
      <c r="X30" s="421"/>
      <c r="Y30" s="421"/>
      <c r="Z30" s="421"/>
      <c r="AA30" s="421"/>
      <c r="AB30" s="421"/>
      <c r="AC30" s="421"/>
      <c r="AD30" s="421"/>
      <c r="AE30" s="421"/>
      <c r="AF30" s="421"/>
      <c r="AG30" s="422"/>
      <c r="AH30" s="423">
        <v>98.6</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158085</v>
      </c>
      <c r="BO30" s="488"/>
      <c r="BP30" s="488"/>
      <c r="BQ30" s="488"/>
      <c r="BR30" s="488"/>
      <c r="BS30" s="488"/>
      <c r="BT30" s="488"/>
      <c r="BU30" s="489"/>
      <c r="BV30" s="487">
        <v>109677</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195</v>
      </c>
      <c r="D32" s="412"/>
      <c r="E32" s="412"/>
      <c r="F32" s="412"/>
      <c r="G32" s="412"/>
      <c r="H32" s="412"/>
      <c r="I32" s="412"/>
      <c r="J32" s="412"/>
      <c r="K32" s="412"/>
      <c r="L32" s="412"/>
      <c r="M32" s="412"/>
      <c r="N32" s="412"/>
      <c r="O32" s="412"/>
      <c r="P32" s="412"/>
      <c r="Q32" s="412"/>
      <c r="R32" s="412"/>
      <c r="S32" s="412"/>
      <c r="U32" s="413" t="s">
        <v>196</v>
      </c>
      <c r="V32" s="413"/>
      <c r="W32" s="413"/>
      <c r="X32" s="413"/>
      <c r="Y32" s="413"/>
      <c r="Z32" s="413"/>
      <c r="AA32" s="413"/>
      <c r="AB32" s="413"/>
      <c r="AC32" s="413"/>
      <c r="AD32" s="413"/>
      <c r="AE32" s="413"/>
      <c r="AF32" s="413"/>
      <c r="AG32" s="413"/>
      <c r="AH32" s="413"/>
      <c r="AI32" s="413"/>
      <c r="AJ32" s="413"/>
      <c r="AK32" s="413"/>
      <c r="AM32" s="413" t="s">
        <v>197</v>
      </c>
      <c r="AN32" s="413"/>
      <c r="AO32" s="413"/>
      <c r="AP32" s="413"/>
      <c r="AQ32" s="413"/>
      <c r="AR32" s="413"/>
      <c r="AS32" s="413"/>
      <c r="AT32" s="413"/>
      <c r="AU32" s="413"/>
      <c r="AV32" s="413"/>
      <c r="AW32" s="413"/>
      <c r="AX32" s="413"/>
      <c r="AY32" s="413"/>
      <c r="AZ32" s="413"/>
      <c r="BA32" s="413"/>
      <c r="BB32" s="413"/>
      <c r="BC32" s="413"/>
      <c r="BE32" s="413" t="s">
        <v>198</v>
      </c>
      <c r="BF32" s="413"/>
      <c r="BG32" s="413"/>
      <c r="BH32" s="413"/>
      <c r="BI32" s="413"/>
      <c r="BJ32" s="413"/>
      <c r="BK32" s="413"/>
      <c r="BL32" s="413"/>
      <c r="BM32" s="413"/>
      <c r="BN32" s="413"/>
      <c r="BO32" s="413"/>
      <c r="BP32" s="413"/>
      <c r="BQ32" s="413"/>
      <c r="BR32" s="413"/>
      <c r="BS32" s="413"/>
      <c r="BT32" s="413"/>
      <c r="BU32" s="413"/>
      <c r="BW32" s="413" t="s">
        <v>199</v>
      </c>
      <c r="BX32" s="413"/>
      <c r="BY32" s="413"/>
      <c r="BZ32" s="413"/>
      <c r="CA32" s="413"/>
      <c r="CB32" s="413"/>
      <c r="CC32" s="413"/>
      <c r="CD32" s="413"/>
      <c r="CE32" s="413"/>
      <c r="CF32" s="413"/>
      <c r="CG32" s="413"/>
      <c r="CH32" s="413"/>
      <c r="CI32" s="413"/>
      <c r="CJ32" s="413"/>
      <c r="CK32" s="413"/>
      <c r="CL32" s="413"/>
      <c r="CM32" s="413"/>
      <c r="CO32" s="413" t="s">
        <v>200</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201</v>
      </c>
      <c r="D33" s="405"/>
      <c r="E33" s="404" t="s">
        <v>202</v>
      </c>
      <c r="F33" s="404"/>
      <c r="G33" s="404"/>
      <c r="H33" s="404"/>
      <c r="I33" s="404"/>
      <c r="J33" s="404"/>
      <c r="K33" s="404"/>
      <c r="L33" s="404"/>
      <c r="M33" s="404"/>
      <c r="N33" s="404"/>
      <c r="O33" s="404"/>
      <c r="P33" s="404"/>
      <c r="Q33" s="404"/>
      <c r="R33" s="404"/>
      <c r="S33" s="404"/>
      <c r="T33" s="203"/>
      <c r="U33" s="405" t="s">
        <v>201</v>
      </c>
      <c r="V33" s="405"/>
      <c r="W33" s="404" t="s">
        <v>202</v>
      </c>
      <c r="X33" s="404"/>
      <c r="Y33" s="404"/>
      <c r="Z33" s="404"/>
      <c r="AA33" s="404"/>
      <c r="AB33" s="404"/>
      <c r="AC33" s="404"/>
      <c r="AD33" s="404"/>
      <c r="AE33" s="404"/>
      <c r="AF33" s="404"/>
      <c r="AG33" s="404"/>
      <c r="AH33" s="404"/>
      <c r="AI33" s="404"/>
      <c r="AJ33" s="404"/>
      <c r="AK33" s="404"/>
      <c r="AL33" s="203"/>
      <c r="AM33" s="405" t="s">
        <v>203</v>
      </c>
      <c r="AN33" s="405"/>
      <c r="AO33" s="404" t="s">
        <v>204</v>
      </c>
      <c r="AP33" s="404"/>
      <c r="AQ33" s="404"/>
      <c r="AR33" s="404"/>
      <c r="AS33" s="404"/>
      <c r="AT33" s="404"/>
      <c r="AU33" s="404"/>
      <c r="AV33" s="404"/>
      <c r="AW33" s="404"/>
      <c r="AX33" s="404"/>
      <c r="AY33" s="404"/>
      <c r="AZ33" s="404"/>
      <c r="BA33" s="404"/>
      <c r="BB33" s="404"/>
      <c r="BC33" s="404"/>
      <c r="BD33" s="204"/>
      <c r="BE33" s="404" t="s">
        <v>205</v>
      </c>
      <c r="BF33" s="404"/>
      <c r="BG33" s="404" t="s">
        <v>206</v>
      </c>
      <c r="BH33" s="404"/>
      <c r="BI33" s="404"/>
      <c r="BJ33" s="404"/>
      <c r="BK33" s="404"/>
      <c r="BL33" s="404"/>
      <c r="BM33" s="404"/>
      <c r="BN33" s="404"/>
      <c r="BO33" s="404"/>
      <c r="BP33" s="404"/>
      <c r="BQ33" s="404"/>
      <c r="BR33" s="404"/>
      <c r="BS33" s="404"/>
      <c r="BT33" s="404"/>
      <c r="BU33" s="404"/>
      <c r="BV33" s="204"/>
      <c r="BW33" s="405" t="s">
        <v>205</v>
      </c>
      <c r="BX33" s="405"/>
      <c r="BY33" s="404" t="s">
        <v>207</v>
      </c>
      <c r="BZ33" s="404"/>
      <c r="CA33" s="404"/>
      <c r="CB33" s="404"/>
      <c r="CC33" s="404"/>
      <c r="CD33" s="404"/>
      <c r="CE33" s="404"/>
      <c r="CF33" s="404"/>
      <c r="CG33" s="404"/>
      <c r="CH33" s="404"/>
      <c r="CI33" s="404"/>
      <c r="CJ33" s="404"/>
      <c r="CK33" s="404"/>
      <c r="CL33" s="404"/>
      <c r="CM33" s="404"/>
      <c r="CN33" s="203"/>
      <c r="CO33" s="405" t="s">
        <v>201</v>
      </c>
      <c r="CP33" s="405"/>
      <c r="CQ33" s="404" t="s">
        <v>208</v>
      </c>
      <c r="CR33" s="404"/>
      <c r="CS33" s="404"/>
      <c r="CT33" s="404"/>
      <c r="CU33" s="404"/>
      <c r="CV33" s="404"/>
      <c r="CW33" s="404"/>
      <c r="CX33" s="404"/>
      <c r="CY33" s="404"/>
      <c r="CZ33" s="404"/>
      <c r="DA33" s="404"/>
      <c r="DB33" s="404"/>
      <c r="DC33" s="404"/>
      <c r="DD33" s="404"/>
      <c r="DE33" s="404"/>
      <c r="DF33" s="203"/>
      <c r="DG33" s="403" t="s">
        <v>209</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国民健康保険特別会計（事業勘定）</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IF('各会計、関係団体の財政状況及び健全化判断比率'!B32="","",'各会計、関係団体の財政状況及び健全化判断比率'!B32)</f>
        <v>水道事業会計（水道事業・簡易水道等事業）</v>
      </c>
      <c r="AP34" s="402"/>
      <c r="AQ34" s="402"/>
      <c r="AR34" s="402"/>
      <c r="AS34" s="402"/>
      <c r="AT34" s="402"/>
      <c r="AU34" s="402"/>
      <c r="AV34" s="402"/>
      <c r="AW34" s="402"/>
      <c r="AX34" s="402"/>
      <c r="AY34" s="402"/>
      <c r="AZ34" s="402"/>
      <c r="BA34" s="402"/>
      <c r="BB34" s="402"/>
      <c r="BC34" s="402"/>
      <c r="BD34" s="178"/>
      <c r="BE34" s="401">
        <f>IF(BG34="","",MAX(C34:D43,U34:V43,AM34:AN43)+1)</f>
        <v>8</v>
      </c>
      <c r="BF34" s="401"/>
      <c r="BG34" s="402" t="str">
        <f>IF('各会計、関係団体の財政状況及び健全化判断比率'!B34="","",'各会計、関係団体の財政状況及び健全化判断比率'!B34)</f>
        <v>工業団地造成事業特別会計</v>
      </c>
      <c r="BH34" s="402"/>
      <c r="BI34" s="402"/>
      <c r="BJ34" s="402"/>
      <c r="BK34" s="402"/>
      <c r="BL34" s="402"/>
      <c r="BM34" s="402"/>
      <c r="BN34" s="402"/>
      <c r="BO34" s="402"/>
      <c r="BP34" s="402"/>
      <c r="BQ34" s="402"/>
      <c r="BR34" s="402"/>
      <c r="BS34" s="402"/>
      <c r="BT34" s="402"/>
      <c r="BU34" s="402"/>
      <c r="BV34" s="178"/>
      <c r="BW34" s="401">
        <f>IF(BY34="","",MAX(C34:D43,U34:V43,AM34:AN43,BE34:BF43)+1)</f>
        <v>10</v>
      </c>
      <c r="BX34" s="401"/>
      <c r="BY34" s="402" t="str">
        <f>IF('各会計、関係団体の財政状況及び健全化判断比率'!B68="","",'各会計、関係団体の財政状況及び健全化判断比率'!B68)</f>
        <v>喜多方地方広域市町村圏組合（一般会計）</v>
      </c>
      <c r="BZ34" s="402"/>
      <c r="CA34" s="402"/>
      <c r="CB34" s="402"/>
      <c r="CC34" s="402"/>
      <c r="CD34" s="402"/>
      <c r="CE34" s="402"/>
      <c r="CF34" s="402"/>
      <c r="CG34" s="402"/>
      <c r="CH34" s="402"/>
      <c r="CI34" s="402"/>
      <c r="CJ34" s="402"/>
      <c r="CK34" s="402"/>
      <c r="CL34" s="402"/>
      <c r="CM34" s="402"/>
      <c r="CN34" s="178"/>
      <c r="CO34" s="401">
        <f>IF(CQ34="","",MAX(C34:D43,U34:V43,AM34:AN43,BE34:BF43,BW34:BX43)+1)</f>
        <v>20</v>
      </c>
      <c r="CP34" s="401"/>
      <c r="CQ34" s="402" t="str">
        <f>IF('各会計、関係団体の財政状況及び健全化判断比率'!BS7="","",'各会計、関係団体の財政状況及び健全化判断比率'!BS7)</f>
        <v>株式会社西会津町振興公社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国民健康保険特別会計（診療施設勘定）</v>
      </c>
      <c r="X35" s="402"/>
      <c r="Y35" s="402"/>
      <c r="Z35" s="402"/>
      <c r="AA35" s="402"/>
      <c r="AB35" s="402"/>
      <c r="AC35" s="402"/>
      <c r="AD35" s="402"/>
      <c r="AE35" s="402"/>
      <c r="AF35" s="402"/>
      <c r="AG35" s="402"/>
      <c r="AH35" s="402"/>
      <c r="AI35" s="402"/>
      <c r="AJ35" s="402"/>
      <c r="AK35" s="402"/>
      <c r="AL35" s="178"/>
      <c r="AM35" s="401">
        <f t="shared" ref="AM35:AM43" si="0">IF(AO35="","",AM34+1)</f>
        <v>7</v>
      </c>
      <c r="AN35" s="401"/>
      <c r="AO35" s="402" t="str">
        <f>IF('各会計、関係団体の財政状況及び健全化判断比率'!B33="","",'各会計、関係団体の財政状況及び健全化判断比率'!B33)</f>
        <v>下水道事業会計（公共下水道事業・農業集落排水処理事業・個別排水処理事業）</v>
      </c>
      <c r="AP35" s="402"/>
      <c r="AQ35" s="402"/>
      <c r="AR35" s="402"/>
      <c r="AS35" s="402"/>
      <c r="AT35" s="402"/>
      <c r="AU35" s="402"/>
      <c r="AV35" s="402"/>
      <c r="AW35" s="402"/>
      <c r="AX35" s="402"/>
      <c r="AY35" s="402"/>
      <c r="AZ35" s="402"/>
      <c r="BA35" s="402"/>
      <c r="BB35" s="402"/>
      <c r="BC35" s="402"/>
      <c r="BD35" s="178"/>
      <c r="BE35" s="401">
        <f t="shared" ref="BE35:BE43" si="1">IF(BG35="","",BE34+1)</f>
        <v>9</v>
      </c>
      <c r="BF35" s="401"/>
      <c r="BG35" s="402" t="str">
        <f>IF('各会計、関係団体の財政状況及び健全化判断比率'!B35="","",'各会計、関係団体の財政状況及び健全化判断比率'!B35)</f>
        <v>住宅団地造成事業特別会計</v>
      </c>
      <c r="BH35" s="402"/>
      <c r="BI35" s="402"/>
      <c r="BJ35" s="402"/>
      <c r="BK35" s="402"/>
      <c r="BL35" s="402"/>
      <c r="BM35" s="402"/>
      <c r="BN35" s="402"/>
      <c r="BO35" s="402"/>
      <c r="BP35" s="402"/>
      <c r="BQ35" s="402"/>
      <c r="BR35" s="402"/>
      <c r="BS35" s="402"/>
      <c r="BT35" s="402"/>
      <c r="BU35" s="402"/>
      <c r="BV35" s="178"/>
      <c r="BW35" s="401">
        <f t="shared" ref="BW35:BW43" si="2">IF(BY35="","",BW34+1)</f>
        <v>11</v>
      </c>
      <c r="BX35" s="401"/>
      <c r="BY35" s="402" t="str">
        <f>IF('各会計、関係団体の財政状況及び健全化判断比率'!B69="","",'各会計、関係団体の財政状況及び健全化判断比率'!B69)</f>
        <v>喜多方地方広域市町村圏組合（喜多方プラザ特別会計）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4</v>
      </c>
      <c r="V36" s="401"/>
      <c r="W36" s="402" t="str">
        <f>IF('各会計、関係団体の財政状況及び健全化判断比率'!B30="","",'各会計、関係団体の財政状況及び健全化判断比率'!B30)</f>
        <v>介護保険特別会計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12</v>
      </c>
      <c r="BX36" s="401"/>
      <c r="BY36" s="402" t="str">
        <f>IF('各会計、関係団体の財政状況及び健全化判断比率'!B70="","",'各会計、関係団体の財政状況及び健全化判断比率'!B70)</f>
        <v>喜多方地方広域市町村圏組合（介護保険事業特別会計）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f t="shared" si="4"/>
        <v>5</v>
      </c>
      <c r="V37" s="401"/>
      <c r="W37" s="402" t="str">
        <f>IF('各会計、関係団体の財政状況及び健全化判断比率'!B31="","",'各会計、関係団体の財政状況及び健全化判断比率'!B31)</f>
        <v>後期高齢者医療特別会計</v>
      </c>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13</v>
      </c>
      <c r="BX37" s="401"/>
      <c r="BY37" s="402" t="str">
        <f>IF('各会計、関係団体の財政状況及び健全化判断比率'!B71="","",'各会計、関係団体の財政状況及び健全化判断比率'!B71)</f>
        <v>福島県市町村総合事務組合（一般会計）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14</v>
      </c>
      <c r="BX38" s="401"/>
      <c r="BY38" s="402" t="str">
        <f>IF('各会計、関係団体の財政状況及び健全化判断比率'!B72="","",'各会計、関係団体の財政状況及び健全化判断比率'!B72)</f>
        <v>福島県市町村総合事務組合（消防補償等特別会計）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15</v>
      </c>
      <c r="BX39" s="401"/>
      <c r="BY39" s="402" t="str">
        <f>IF('各会計、関係団体の財政状況及び健全化判断比率'!B73="","",'各会計、関係団体の財政状況及び健全化判断比率'!B73)</f>
        <v>福島県市町村総合事務組合（消防賞じゅつ金特別会計）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16</v>
      </c>
      <c r="BX40" s="401"/>
      <c r="BY40" s="402" t="str">
        <f>IF('各会計、関係団体の財政状況及び健全化判断比率'!B74="","",'各会計、関係団体の財政状況及び健全化判断比率'!B74)</f>
        <v>福島県市町村総合事務組合（非常勤職員公務災害補償特別会計）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17</v>
      </c>
      <c r="BX41" s="401"/>
      <c r="BY41" s="402" t="str">
        <f>IF('各会計、関係団体の財政状況及び健全化判断比率'!B75="","",'各会計、関係団体の財政状況及び健全化判断比率'!B75)</f>
        <v>福島県市町村総合事務組合（自治会館管理特別会計）</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f t="shared" si="2"/>
        <v>18</v>
      </c>
      <c r="BX42" s="401"/>
      <c r="BY42" s="402" t="str">
        <f>IF('各会計、関係団体の財政状況及び健全化判断比率'!B76="","",'各会計、関係団体の財政状況及び健全化判断比率'!B76)</f>
        <v>福島県後期高齢者医療広域連合（一般会計）</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f t="shared" si="2"/>
        <v>19</v>
      </c>
      <c r="BX43" s="401"/>
      <c r="BY43" s="402" t="str">
        <f>IF('各会計、関係団体の財政状況及び健全化判断比率'!B77="","",'各会計、関係団体の財政状況及び健全化判断比率'!B77)</f>
        <v>福島県後期高齢者医療広域連合（後期高齢者医療特別会計）</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398" t="s">
        <v>211</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212</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213</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214</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215</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216</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217</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58" t="s">
        <v>596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6" zoomScale="85" zoomScaleNormal="85" zoomScaleSheetLayoutView="100" workbookViewId="0">
      <selection activeCell="K32" sqref="K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4" t="s">
        <v>564</v>
      </c>
      <c r="D34" s="1184"/>
      <c r="E34" s="1185"/>
      <c r="F34" s="32">
        <v>5.99</v>
      </c>
      <c r="G34" s="33">
        <v>5.81</v>
      </c>
      <c r="H34" s="33">
        <v>5.25</v>
      </c>
      <c r="I34" s="33">
        <v>6.52</v>
      </c>
      <c r="J34" s="34">
        <v>5.43</v>
      </c>
      <c r="K34" s="22"/>
      <c r="L34" s="22"/>
      <c r="M34" s="22"/>
      <c r="N34" s="22"/>
      <c r="O34" s="22"/>
      <c r="P34" s="22"/>
    </row>
    <row r="35" spans="1:16" ht="39" customHeight="1" x14ac:dyDescent="0.15">
      <c r="A35" s="22"/>
      <c r="B35" s="35"/>
      <c r="C35" s="1178" t="s">
        <v>565</v>
      </c>
      <c r="D35" s="1179"/>
      <c r="E35" s="1180"/>
      <c r="F35" s="36" t="s">
        <v>514</v>
      </c>
      <c r="G35" s="37" t="s">
        <v>514</v>
      </c>
      <c r="H35" s="37" t="s">
        <v>514</v>
      </c>
      <c r="I35" s="37">
        <v>4.4400000000000004</v>
      </c>
      <c r="J35" s="38">
        <v>4.0199999999999996</v>
      </c>
      <c r="K35" s="22"/>
      <c r="L35" s="22"/>
      <c r="M35" s="22"/>
      <c r="N35" s="22"/>
      <c r="O35" s="22"/>
      <c r="P35" s="22"/>
    </row>
    <row r="36" spans="1:16" ht="39" customHeight="1" x14ac:dyDescent="0.15">
      <c r="A36" s="22"/>
      <c r="B36" s="35"/>
      <c r="C36" s="1178" t="s">
        <v>566</v>
      </c>
      <c r="D36" s="1179"/>
      <c r="E36" s="1180"/>
      <c r="F36" s="36">
        <v>0.66</v>
      </c>
      <c r="G36" s="37">
        <v>0.88</v>
      </c>
      <c r="H36" s="37">
        <v>1.23</v>
      </c>
      <c r="I36" s="37">
        <v>0.79</v>
      </c>
      <c r="J36" s="38">
        <v>1.64</v>
      </c>
      <c r="K36" s="22"/>
      <c r="L36" s="22"/>
      <c r="M36" s="22"/>
      <c r="N36" s="22"/>
      <c r="O36" s="22"/>
      <c r="P36" s="22"/>
    </row>
    <row r="37" spans="1:16" ht="39" customHeight="1" x14ac:dyDescent="0.15">
      <c r="A37" s="22"/>
      <c r="B37" s="35"/>
      <c r="C37" s="1178" t="s">
        <v>567</v>
      </c>
      <c r="D37" s="1179"/>
      <c r="E37" s="1180"/>
      <c r="F37" s="36" t="s">
        <v>514</v>
      </c>
      <c r="G37" s="37" t="s">
        <v>514</v>
      </c>
      <c r="H37" s="37" t="s">
        <v>514</v>
      </c>
      <c r="I37" s="37">
        <v>0.57999999999999996</v>
      </c>
      <c r="J37" s="38">
        <v>0.88</v>
      </c>
      <c r="K37" s="22"/>
      <c r="L37" s="22"/>
      <c r="M37" s="22"/>
      <c r="N37" s="22"/>
      <c r="O37" s="22"/>
      <c r="P37" s="22"/>
    </row>
    <row r="38" spans="1:16" ht="39" customHeight="1" x14ac:dyDescent="0.15">
      <c r="A38" s="22"/>
      <c r="B38" s="35"/>
      <c r="C38" s="1178" t="s">
        <v>568</v>
      </c>
      <c r="D38" s="1179"/>
      <c r="E38" s="1180"/>
      <c r="F38" s="36">
        <v>0.77</v>
      </c>
      <c r="G38" s="37">
        <v>0.65</v>
      </c>
      <c r="H38" s="37">
        <v>0.56000000000000005</v>
      </c>
      <c r="I38" s="37">
        <v>0.41</v>
      </c>
      <c r="J38" s="38">
        <v>0.67</v>
      </c>
      <c r="K38" s="22"/>
      <c r="L38" s="22"/>
      <c r="M38" s="22"/>
      <c r="N38" s="22"/>
      <c r="O38" s="22"/>
      <c r="P38" s="22"/>
    </row>
    <row r="39" spans="1:16" ht="39" customHeight="1" x14ac:dyDescent="0.15">
      <c r="A39" s="22"/>
      <c r="B39" s="35"/>
      <c r="C39" s="1178" t="s">
        <v>569</v>
      </c>
      <c r="D39" s="1179"/>
      <c r="E39" s="1180"/>
      <c r="F39" s="36">
        <v>0.18</v>
      </c>
      <c r="G39" s="37">
        <v>0.39</v>
      </c>
      <c r="H39" s="37">
        <v>0.33</v>
      </c>
      <c r="I39" s="37">
        <v>0.44</v>
      </c>
      <c r="J39" s="38">
        <v>0.38</v>
      </c>
      <c r="K39" s="22"/>
      <c r="L39" s="22"/>
      <c r="M39" s="22"/>
      <c r="N39" s="22"/>
      <c r="O39" s="22"/>
      <c r="P39" s="22"/>
    </row>
    <row r="40" spans="1:16" ht="39" customHeight="1" x14ac:dyDescent="0.15">
      <c r="A40" s="22"/>
      <c r="B40" s="35"/>
      <c r="C40" s="1178" t="s">
        <v>570</v>
      </c>
      <c r="D40" s="1179"/>
      <c r="E40" s="1180"/>
      <c r="F40" s="36">
        <v>0.4</v>
      </c>
      <c r="G40" s="37">
        <v>0.27</v>
      </c>
      <c r="H40" s="37">
        <v>0.19</v>
      </c>
      <c r="I40" s="37">
        <v>0.1</v>
      </c>
      <c r="J40" s="38">
        <v>0.08</v>
      </c>
      <c r="K40" s="22"/>
      <c r="L40" s="22"/>
      <c r="M40" s="22"/>
      <c r="N40" s="22"/>
      <c r="O40" s="22"/>
      <c r="P40" s="22"/>
    </row>
    <row r="41" spans="1:16" ht="39" customHeight="1" x14ac:dyDescent="0.15">
      <c r="A41" s="22"/>
      <c r="B41" s="35"/>
      <c r="C41" s="1178" t="s">
        <v>571</v>
      </c>
      <c r="D41" s="1179"/>
      <c r="E41" s="1180"/>
      <c r="F41" s="36">
        <v>0.11</v>
      </c>
      <c r="G41" s="37">
        <v>0.1</v>
      </c>
      <c r="H41" s="37">
        <v>0.09</v>
      </c>
      <c r="I41" s="37">
        <v>7.0000000000000007E-2</v>
      </c>
      <c r="J41" s="38">
        <v>0.06</v>
      </c>
      <c r="K41" s="22"/>
      <c r="L41" s="22"/>
      <c r="M41" s="22"/>
      <c r="N41" s="22"/>
      <c r="O41" s="22"/>
      <c r="P41" s="22"/>
    </row>
    <row r="42" spans="1:16" ht="39" customHeight="1" x14ac:dyDescent="0.15">
      <c r="A42" s="22"/>
      <c r="B42" s="39"/>
      <c r="C42" s="1178" t="s">
        <v>572</v>
      </c>
      <c r="D42" s="1179"/>
      <c r="E42" s="1180"/>
      <c r="F42" s="36" t="s">
        <v>514</v>
      </c>
      <c r="G42" s="37" t="s">
        <v>514</v>
      </c>
      <c r="H42" s="37" t="s">
        <v>514</v>
      </c>
      <c r="I42" s="37" t="s">
        <v>514</v>
      </c>
      <c r="J42" s="38" t="s">
        <v>514</v>
      </c>
      <c r="K42" s="22"/>
      <c r="L42" s="22"/>
      <c r="M42" s="22"/>
      <c r="N42" s="22"/>
      <c r="O42" s="22"/>
      <c r="P42" s="22"/>
    </row>
    <row r="43" spans="1:16" ht="39" customHeight="1" thickBot="1" x14ac:dyDescent="0.2">
      <c r="A43" s="22"/>
      <c r="B43" s="40"/>
      <c r="C43" s="1181" t="s">
        <v>573</v>
      </c>
      <c r="D43" s="1182"/>
      <c r="E43" s="1183"/>
      <c r="F43" s="41">
        <v>5.33</v>
      </c>
      <c r="G43" s="42">
        <v>5.2</v>
      </c>
      <c r="H43" s="42">
        <v>5.43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W/WuWhM9Ve2Cw0B548uK2hV7q2dzheGqlFALzRuwhAhy1auvDo1+kaFrB44kQ27EdYH8A4vF8oumeLiGMLOvg==" saltValue="Cz5UP99kmIxJK7NNCL9K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 zoomScale="85" zoomScaleNormal="85"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753</v>
      </c>
      <c r="L45" s="60">
        <v>760</v>
      </c>
      <c r="M45" s="60">
        <v>800</v>
      </c>
      <c r="N45" s="60">
        <v>833</v>
      </c>
      <c r="O45" s="61">
        <v>846</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514</v>
      </c>
      <c r="L46" s="64" t="s">
        <v>514</v>
      </c>
      <c r="M46" s="64" t="s">
        <v>514</v>
      </c>
      <c r="N46" s="64" t="s">
        <v>514</v>
      </c>
      <c r="O46" s="65" t="s">
        <v>514</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514</v>
      </c>
      <c r="L47" s="64" t="s">
        <v>514</v>
      </c>
      <c r="M47" s="64" t="s">
        <v>514</v>
      </c>
      <c r="N47" s="64" t="s">
        <v>514</v>
      </c>
      <c r="O47" s="65" t="s">
        <v>514</v>
      </c>
      <c r="P47" s="48"/>
      <c r="Q47" s="48"/>
      <c r="R47" s="48"/>
      <c r="S47" s="48"/>
      <c r="T47" s="48"/>
      <c r="U47" s="48"/>
    </row>
    <row r="48" spans="1:21" ht="30.75" customHeight="1" x14ac:dyDescent="0.15">
      <c r="A48" s="48"/>
      <c r="B48" s="1206"/>
      <c r="C48" s="1207"/>
      <c r="D48" s="62"/>
      <c r="E48" s="1188" t="s">
        <v>15</v>
      </c>
      <c r="F48" s="1188"/>
      <c r="G48" s="1188"/>
      <c r="H48" s="1188"/>
      <c r="I48" s="1188"/>
      <c r="J48" s="1189"/>
      <c r="K48" s="63">
        <v>287</v>
      </c>
      <c r="L48" s="64">
        <v>280</v>
      </c>
      <c r="M48" s="64">
        <v>282</v>
      </c>
      <c r="N48" s="64">
        <v>246</v>
      </c>
      <c r="O48" s="65">
        <v>197</v>
      </c>
      <c r="P48" s="48"/>
      <c r="Q48" s="48"/>
      <c r="R48" s="48"/>
      <c r="S48" s="48"/>
      <c r="T48" s="48"/>
      <c r="U48" s="48"/>
    </row>
    <row r="49" spans="1:21" ht="30.75" customHeight="1" x14ac:dyDescent="0.15">
      <c r="A49" s="48"/>
      <c r="B49" s="1206"/>
      <c r="C49" s="1207"/>
      <c r="D49" s="62"/>
      <c r="E49" s="1188" t="s">
        <v>16</v>
      </c>
      <c r="F49" s="1188"/>
      <c r="G49" s="1188"/>
      <c r="H49" s="1188"/>
      <c r="I49" s="1188"/>
      <c r="J49" s="1189"/>
      <c r="K49" s="63">
        <v>22</v>
      </c>
      <c r="L49" s="64">
        <v>15</v>
      </c>
      <c r="M49" s="64">
        <v>16</v>
      </c>
      <c r="N49" s="64">
        <v>19</v>
      </c>
      <c r="O49" s="65">
        <v>19</v>
      </c>
      <c r="P49" s="48"/>
      <c r="Q49" s="48"/>
      <c r="R49" s="48"/>
      <c r="S49" s="48"/>
      <c r="T49" s="48"/>
      <c r="U49" s="48"/>
    </row>
    <row r="50" spans="1:21" ht="30.75" customHeight="1" x14ac:dyDescent="0.15">
      <c r="A50" s="48"/>
      <c r="B50" s="1206"/>
      <c r="C50" s="1207"/>
      <c r="D50" s="62"/>
      <c r="E50" s="1188" t="s">
        <v>17</v>
      </c>
      <c r="F50" s="1188"/>
      <c r="G50" s="1188"/>
      <c r="H50" s="1188"/>
      <c r="I50" s="1188"/>
      <c r="J50" s="1189"/>
      <c r="K50" s="63">
        <v>7</v>
      </c>
      <c r="L50" s="64">
        <v>5</v>
      </c>
      <c r="M50" s="64">
        <v>0</v>
      </c>
      <c r="N50" s="64">
        <v>0</v>
      </c>
      <c r="O50" s="65">
        <v>0</v>
      </c>
      <c r="P50" s="48"/>
      <c r="Q50" s="48"/>
      <c r="R50" s="48"/>
      <c r="S50" s="48"/>
      <c r="T50" s="48"/>
      <c r="U50" s="48"/>
    </row>
    <row r="51" spans="1:21" ht="30.75" customHeight="1" x14ac:dyDescent="0.15">
      <c r="A51" s="48"/>
      <c r="B51" s="1208"/>
      <c r="C51" s="120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701</v>
      </c>
      <c r="L52" s="64">
        <v>707</v>
      </c>
      <c r="M52" s="64">
        <v>726</v>
      </c>
      <c r="N52" s="64">
        <v>734</v>
      </c>
      <c r="O52" s="65">
        <v>680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368</v>
      </c>
      <c r="L53" s="69">
        <v>353</v>
      </c>
      <c r="M53" s="69">
        <v>372</v>
      </c>
      <c r="N53" s="69">
        <v>364</v>
      </c>
      <c r="O53" s="70">
        <v>382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194" t="s">
        <v>25</v>
      </c>
      <c r="C57" s="1195"/>
      <c r="D57" s="1198" t="s">
        <v>26</v>
      </c>
      <c r="E57" s="1199"/>
      <c r="F57" s="1199"/>
      <c r="G57" s="1199"/>
      <c r="H57" s="1199"/>
      <c r="I57" s="1199"/>
      <c r="J57" s="1200"/>
      <c r="K57" s="83"/>
      <c r="L57" s="84"/>
      <c r="M57" s="84"/>
      <c r="N57" s="84"/>
      <c r="O57" s="85"/>
    </row>
    <row r="58" spans="1:21" ht="31.5" customHeight="1" thickBot="1" x14ac:dyDescent="0.2">
      <c r="B58" s="1196"/>
      <c r="C58" s="1197"/>
      <c r="D58" s="1201" t="s">
        <v>27</v>
      </c>
      <c r="E58" s="1202"/>
      <c r="F58" s="1202"/>
      <c r="G58" s="1202"/>
      <c r="H58" s="1202"/>
      <c r="I58" s="1202"/>
      <c r="J58" s="120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Pmeauzi9Vna5FRFUq7eH0IR17CNmyjjdWY8KNrfmZmVYUpo8TkCB7Xu4JpNvPTgDTnzhKg/zMSm1iFO3K/orw==" saltValue="BVEs2cJHGn4HR3sepKkd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5" zoomScale="85" zoomScaleNormal="85" zoomScaleSheetLayoutView="100" workbookViewId="0">
      <selection activeCell="R39" sqref="R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24" t="s">
        <v>30</v>
      </c>
      <c r="C41" s="1225"/>
      <c r="D41" s="102"/>
      <c r="E41" s="1226" t="s">
        <v>31</v>
      </c>
      <c r="F41" s="1226"/>
      <c r="G41" s="1226"/>
      <c r="H41" s="1227"/>
      <c r="I41" s="346">
        <v>7562</v>
      </c>
      <c r="J41" s="347">
        <v>7504</v>
      </c>
      <c r="K41" s="347">
        <v>7498</v>
      </c>
      <c r="L41" s="347">
        <v>7595</v>
      </c>
      <c r="M41" s="348">
        <v>7239</v>
      </c>
    </row>
    <row r="42" spans="2:13" ht="27.75" customHeight="1" x14ac:dyDescent="0.15">
      <c r="B42" s="1214"/>
      <c r="C42" s="1215"/>
      <c r="D42" s="103"/>
      <c r="E42" s="1218" t="s">
        <v>32</v>
      </c>
      <c r="F42" s="1218"/>
      <c r="G42" s="1218"/>
      <c r="H42" s="1219"/>
      <c r="I42" s="349">
        <v>4</v>
      </c>
      <c r="J42" s="350" t="s">
        <v>514</v>
      </c>
      <c r="K42" s="350" t="s">
        <v>514</v>
      </c>
      <c r="L42" s="350" t="s">
        <v>514</v>
      </c>
      <c r="M42" s="351" t="s">
        <v>514</v>
      </c>
    </row>
    <row r="43" spans="2:13" ht="27.75" customHeight="1" x14ac:dyDescent="0.15">
      <c r="B43" s="1214"/>
      <c r="C43" s="1215"/>
      <c r="D43" s="103"/>
      <c r="E43" s="1218" t="s">
        <v>33</v>
      </c>
      <c r="F43" s="1218"/>
      <c r="G43" s="1218"/>
      <c r="H43" s="1219"/>
      <c r="I43" s="349">
        <v>2790</v>
      </c>
      <c r="J43" s="350">
        <v>2718</v>
      </c>
      <c r="K43" s="350">
        <v>2598</v>
      </c>
      <c r="L43" s="350">
        <v>2349</v>
      </c>
      <c r="M43" s="351">
        <v>2043</v>
      </c>
    </row>
    <row r="44" spans="2:13" ht="27.75" customHeight="1" x14ac:dyDescent="0.15">
      <c r="B44" s="1214"/>
      <c r="C44" s="1215"/>
      <c r="D44" s="103"/>
      <c r="E44" s="1218" t="s">
        <v>34</v>
      </c>
      <c r="F44" s="1218"/>
      <c r="G44" s="1218"/>
      <c r="H44" s="1219"/>
      <c r="I44" s="349">
        <v>96</v>
      </c>
      <c r="J44" s="350">
        <v>127</v>
      </c>
      <c r="K44" s="350">
        <v>245</v>
      </c>
      <c r="L44" s="350">
        <v>231</v>
      </c>
      <c r="M44" s="351">
        <v>286</v>
      </c>
    </row>
    <row r="45" spans="2:13" ht="27.75" customHeight="1" x14ac:dyDescent="0.15">
      <c r="B45" s="1214"/>
      <c r="C45" s="1215"/>
      <c r="D45" s="103"/>
      <c r="E45" s="1218" t="s">
        <v>35</v>
      </c>
      <c r="F45" s="1218"/>
      <c r="G45" s="1218"/>
      <c r="H45" s="1219"/>
      <c r="I45" s="349">
        <v>955</v>
      </c>
      <c r="J45" s="350">
        <v>898</v>
      </c>
      <c r="K45" s="350">
        <v>886</v>
      </c>
      <c r="L45" s="350">
        <v>771</v>
      </c>
      <c r="M45" s="351">
        <v>791</v>
      </c>
    </row>
    <row r="46" spans="2:13" ht="27.75" customHeight="1" x14ac:dyDescent="0.15">
      <c r="B46" s="1214"/>
      <c r="C46" s="1215"/>
      <c r="D46" s="104"/>
      <c r="E46" s="1218" t="s">
        <v>36</v>
      </c>
      <c r="F46" s="1218"/>
      <c r="G46" s="1218"/>
      <c r="H46" s="1219"/>
      <c r="I46" s="349" t="s">
        <v>514</v>
      </c>
      <c r="J46" s="350" t="s">
        <v>514</v>
      </c>
      <c r="K46" s="350" t="s">
        <v>514</v>
      </c>
      <c r="L46" s="350" t="s">
        <v>514</v>
      </c>
      <c r="M46" s="351" t="s">
        <v>514</v>
      </c>
    </row>
    <row r="47" spans="2:13" ht="27.75" customHeight="1" x14ac:dyDescent="0.15">
      <c r="B47" s="1214"/>
      <c r="C47" s="1215"/>
      <c r="D47" s="105"/>
      <c r="E47" s="1228" t="s">
        <v>37</v>
      </c>
      <c r="F47" s="1229"/>
      <c r="G47" s="1229"/>
      <c r="H47" s="1230"/>
      <c r="I47" s="349" t="s">
        <v>514</v>
      </c>
      <c r="J47" s="350" t="s">
        <v>514</v>
      </c>
      <c r="K47" s="350" t="s">
        <v>514</v>
      </c>
      <c r="L47" s="350" t="s">
        <v>514</v>
      </c>
      <c r="M47" s="351" t="s">
        <v>514</v>
      </c>
    </row>
    <row r="48" spans="2:13" ht="27.75" customHeight="1" x14ac:dyDescent="0.15">
      <c r="B48" s="1214"/>
      <c r="C48" s="1215"/>
      <c r="D48" s="103"/>
      <c r="E48" s="1218" t="s">
        <v>38</v>
      </c>
      <c r="F48" s="1218"/>
      <c r="G48" s="1218"/>
      <c r="H48" s="1219"/>
      <c r="I48" s="349" t="s">
        <v>514</v>
      </c>
      <c r="J48" s="350" t="s">
        <v>514</v>
      </c>
      <c r="K48" s="350" t="s">
        <v>514</v>
      </c>
      <c r="L48" s="350" t="s">
        <v>514</v>
      </c>
      <c r="M48" s="351" t="s">
        <v>514</v>
      </c>
    </row>
    <row r="49" spans="2:13" ht="27.75" customHeight="1" x14ac:dyDescent="0.15">
      <c r="B49" s="1216"/>
      <c r="C49" s="1217"/>
      <c r="D49" s="103"/>
      <c r="E49" s="1218" t="s">
        <v>39</v>
      </c>
      <c r="F49" s="1218"/>
      <c r="G49" s="1218"/>
      <c r="H49" s="1219"/>
      <c r="I49" s="349" t="s">
        <v>514</v>
      </c>
      <c r="J49" s="350" t="s">
        <v>514</v>
      </c>
      <c r="K49" s="350" t="s">
        <v>514</v>
      </c>
      <c r="L49" s="350" t="s">
        <v>514</v>
      </c>
      <c r="M49" s="351" t="s">
        <v>514</v>
      </c>
    </row>
    <row r="50" spans="2:13" ht="27.75" customHeight="1" x14ac:dyDescent="0.15">
      <c r="B50" s="1212" t="s">
        <v>40</v>
      </c>
      <c r="C50" s="1213"/>
      <c r="D50" s="106"/>
      <c r="E50" s="1218" t="s">
        <v>41</v>
      </c>
      <c r="F50" s="1218"/>
      <c r="G50" s="1218"/>
      <c r="H50" s="1219"/>
      <c r="I50" s="349">
        <v>1316</v>
      </c>
      <c r="J50" s="350">
        <v>1086</v>
      </c>
      <c r="K50" s="350">
        <v>959</v>
      </c>
      <c r="L50" s="350">
        <v>977</v>
      </c>
      <c r="M50" s="351">
        <v>1259</v>
      </c>
    </row>
    <row r="51" spans="2:13" ht="27.75" customHeight="1" x14ac:dyDescent="0.15">
      <c r="B51" s="1214"/>
      <c r="C51" s="1215"/>
      <c r="D51" s="103"/>
      <c r="E51" s="1218" t="s">
        <v>42</v>
      </c>
      <c r="F51" s="1218"/>
      <c r="G51" s="1218"/>
      <c r="H51" s="1219"/>
      <c r="I51" s="349">
        <v>51</v>
      </c>
      <c r="J51" s="350">
        <v>70</v>
      </c>
      <c r="K51" s="350">
        <v>70</v>
      </c>
      <c r="L51" s="350">
        <v>67</v>
      </c>
      <c r="M51" s="351">
        <v>68</v>
      </c>
    </row>
    <row r="52" spans="2:13" ht="27.75" customHeight="1" x14ac:dyDescent="0.15">
      <c r="B52" s="1216"/>
      <c r="C52" s="1217"/>
      <c r="D52" s="103"/>
      <c r="E52" s="1218" t="s">
        <v>43</v>
      </c>
      <c r="F52" s="1218"/>
      <c r="G52" s="1218"/>
      <c r="H52" s="1219"/>
      <c r="I52" s="349">
        <v>6926</v>
      </c>
      <c r="J52" s="350">
        <v>6888</v>
      </c>
      <c r="K52" s="350">
        <v>6950</v>
      </c>
      <c r="L52" s="350">
        <v>6826</v>
      </c>
      <c r="M52" s="351">
        <v>6599</v>
      </c>
    </row>
    <row r="53" spans="2:13" ht="27.75" customHeight="1" thickBot="1" x14ac:dyDescent="0.2">
      <c r="B53" s="1220" t="s">
        <v>44</v>
      </c>
      <c r="C53" s="1221"/>
      <c r="D53" s="107"/>
      <c r="E53" s="1222" t="s">
        <v>45</v>
      </c>
      <c r="F53" s="1222"/>
      <c r="G53" s="1222"/>
      <c r="H53" s="1223"/>
      <c r="I53" s="352">
        <v>3113</v>
      </c>
      <c r="J53" s="353">
        <v>3203</v>
      </c>
      <c r="K53" s="353">
        <v>3248</v>
      </c>
      <c r="L53" s="353">
        <v>3075</v>
      </c>
      <c r="M53" s="354">
        <v>2432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oUHY4tUxk/2FUjwZ8f+M5pfAz6piNrMIUxpFw0og6nefhX3vtUyTJNVEIXH8nCOpLcdUI0aY4u+PiZMGfHaBg==" saltValue="rBo899+f+MUV8RKqiQ5h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34" zoomScale="85" zoomScaleNormal="85" zoomScaleSheetLayoutView="100" workbookViewId="0">
      <selection activeCell="J55" sqref="J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9" t="s">
        <v>48</v>
      </c>
      <c r="D55" s="1239"/>
      <c r="E55" s="1240"/>
      <c r="F55" s="119">
        <v>714</v>
      </c>
      <c r="G55" s="119">
        <v>751</v>
      </c>
      <c r="H55" s="120">
        <v>985</v>
      </c>
    </row>
    <row r="56" spans="2:8" ht="52.5" customHeight="1" x14ac:dyDescent="0.15">
      <c r="B56" s="121"/>
      <c r="C56" s="1241" t="s">
        <v>49</v>
      </c>
      <c r="D56" s="1241"/>
      <c r="E56" s="1242"/>
      <c r="F56" s="122">
        <v>30</v>
      </c>
      <c r="G56" s="122">
        <v>0</v>
      </c>
      <c r="H56" s="123">
        <v>0</v>
      </c>
    </row>
    <row r="57" spans="2:8" ht="53.25" customHeight="1" x14ac:dyDescent="0.15">
      <c r="B57" s="121"/>
      <c r="C57" s="1243" t="s">
        <v>50</v>
      </c>
      <c r="D57" s="1243"/>
      <c r="E57" s="1244"/>
      <c r="F57" s="124">
        <v>123</v>
      </c>
      <c r="G57" s="124">
        <v>110</v>
      </c>
      <c r="H57" s="125">
        <v>158</v>
      </c>
    </row>
    <row r="58" spans="2:8" ht="45.75" customHeight="1" x14ac:dyDescent="0.15">
      <c r="B58" s="126"/>
      <c r="C58" s="1231" t="s">
        <v>580</v>
      </c>
      <c r="D58" s="1232"/>
      <c r="E58" s="1233"/>
      <c r="F58" s="127">
        <v>81</v>
      </c>
      <c r="G58" s="127">
        <v>61</v>
      </c>
      <c r="H58" s="128">
        <v>51</v>
      </c>
    </row>
    <row r="59" spans="2:8" ht="45.75" customHeight="1" x14ac:dyDescent="0.15">
      <c r="B59" s="126"/>
      <c r="C59" s="1231" t="s">
        <v>581</v>
      </c>
      <c r="D59" s="1232"/>
      <c r="E59" s="1233"/>
      <c r="F59" s="127">
        <v>0</v>
      </c>
      <c r="G59" s="127">
        <v>0</v>
      </c>
      <c r="H59" s="128">
        <v>50</v>
      </c>
    </row>
    <row r="60" spans="2:8" ht="45.75" customHeight="1" x14ac:dyDescent="0.15">
      <c r="B60" s="126"/>
      <c r="C60" s="1231" t="s">
        <v>582</v>
      </c>
      <c r="D60" s="1232"/>
      <c r="E60" s="1233"/>
      <c r="F60" s="127">
        <v>6</v>
      </c>
      <c r="G60" s="127">
        <v>18</v>
      </c>
      <c r="H60" s="128">
        <v>28</v>
      </c>
    </row>
    <row r="61" spans="2:8" ht="45.75" customHeight="1" x14ac:dyDescent="0.15">
      <c r="B61" s="126"/>
      <c r="C61" s="1231" t="s">
        <v>583</v>
      </c>
      <c r="D61" s="1232"/>
      <c r="E61" s="1233"/>
      <c r="F61" s="127">
        <v>14</v>
      </c>
      <c r="G61" s="127">
        <v>10</v>
      </c>
      <c r="H61" s="128">
        <v>10</v>
      </c>
    </row>
    <row r="62" spans="2:8" ht="45.75" customHeight="1" thickBot="1" x14ac:dyDescent="0.2">
      <c r="B62" s="129"/>
      <c r="C62" s="1234" t="s">
        <v>584</v>
      </c>
      <c r="D62" s="1235"/>
      <c r="E62" s="1236"/>
      <c r="F62" s="130">
        <v>9</v>
      </c>
      <c r="G62" s="130">
        <v>9</v>
      </c>
      <c r="H62" s="131">
        <v>9</v>
      </c>
    </row>
    <row r="63" spans="2:8" ht="52.5" customHeight="1" thickBot="1" x14ac:dyDescent="0.2">
      <c r="B63" s="132"/>
      <c r="C63" s="1237" t="s">
        <v>51</v>
      </c>
      <c r="D63" s="1237"/>
      <c r="E63" s="1238"/>
      <c r="F63" s="133">
        <v>867</v>
      </c>
      <c r="G63" s="133">
        <v>861</v>
      </c>
      <c r="H63" s="134">
        <v>1143</v>
      </c>
    </row>
    <row r="64" spans="2:8" x14ac:dyDescent="0.15"/>
  </sheetData>
  <sheetProtection algorithmName="SHA-512" hashValue="WSB/xCe3/cKgubHqwySRczZBLRxDIv97+4bfjRMkCJA34JBofjTdX+ZyVpmIMbASsKXwC1rQSqPcr2wPs4O9Qg==" saltValue="7IAEVLfvMscODI17LAJa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87C93-70A1-4CE6-849F-73A13A9AE674}">
  <sheetPr>
    <pageSetUpPr fitToPage="1"/>
  </sheetPr>
  <dimension ref="A1:DE85"/>
  <sheetViews>
    <sheetView showGridLines="0" topLeftCell="T10" zoomScaleNormal="100" zoomScaleSheetLayoutView="55" workbookViewId="0">
      <selection activeCell="CJ18" sqref="CJ18"/>
    </sheetView>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598</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2" t="s">
        <v>599</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370"/>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370"/>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370"/>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370"/>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600</v>
      </c>
    </row>
    <row r="50" spans="1:109" x14ac:dyDescent="0.15">
      <c r="B50" s="370"/>
      <c r="G50" s="1245"/>
      <c r="H50" s="1245"/>
      <c r="I50" s="1245"/>
      <c r="J50" s="1245"/>
      <c r="K50" s="380"/>
      <c r="L50" s="380"/>
      <c r="M50" s="381"/>
      <c r="N50" s="381"/>
      <c r="AN50" s="1246"/>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8"/>
      <c r="BP50" s="1249" t="s">
        <v>556</v>
      </c>
      <c r="BQ50" s="1249"/>
      <c r="BR50" s="1249"/>
      <c r="BS50" s="1249"/>
      <c r="BT50" s="1249"/>
      <c r="BU50" s="1249"/>
      <c r="BV50" s="1249"/>
      <c r="BW50" s="1249"/>
      <c r="BX50" s="1249" t="s">
        <v>557</v>
      </c>
      <c r="BY50" s="1249"/>
      <c r="BZ50" s="1249"/>
      <c r="CA50" s="1249"/>
      <c r="CB50" s="1249"/>
      <c r="CC50" s="1249"/>
      <c r="CD50" s="1249"/>
      <c r="CE50" s="1249"/>
      <c r="CF50" s="1249" t="s">
        <v>558</v>
      </c>
      <c r="CG50" s="1249"/>
      <c r="CH50" s="1249"/>
      <c r="CI50" s="1249"/>
      <c r="CJ50" s="1249"/>
      <c r="CK50" s="1249"/>
      <c r="CL50" s="1249"/>
      <c r="CM50" s="1249"/>
      <c r="CN50" s="1249" t="s">
        <v>559</v>
      </c>
      <c r="CO50" s="1249"/>
      <c r="CP50" s="1249"/>
      <c r="CQ50" s="1249"/>
      <c r="CR50" s="1249"/>
      <c r="CS50" s="1249"/>
      <c r="CT50" s="1249"/>
      <c r="CU50" s="1249"/>
      <c r="CV50" s="1249" t="s">
        <v>560</v>
      </c>
      <c r="CW50" s="1249"/>
      <c r="CX50" s="1249"/>
      <c r="CY50" s="1249"/>
      <c r="CZ50" s="1249"/>
      <c r="DA50" s="1249"/>
      <c r="DB50" s="1249"/>
      <c r="DC50" s="1249"/>
    </row>
    <row r="51" spans="1:109" ht="13.5" customHeight="1" x14ac:dyDescent="0.15">
      <c r="B51" s="370"/>
      <c r="G51" s="1262"/>
      <c r="H51" s="1262"/>
      <c r="I51" s="1263"/>
      <c r="J51" s="1263"/>
      <c r="K51" s="1261"/>
      <c r="L51" s="1261"/>
      <c r="M51" s="1261"/>
      <c r="N51" s="1261"/>
      <c r="AM51" s="379"/>
      <c r="AN51" s="1251" t="s">
        <v>601</v>
      </c>
      <c r="AO51" s="1251"/>
      <c r="AP51" s="1251"/>
      <c r="AQ51" s="1251"/>
      <c r="AR51" s="1251"/>
      <c r="AS51" s="1251"/>
      <c r="AT51" s="1251"/>
      <c r="AU51" s="1251"/>
      <c r="AV51" s="1251"/>
      <c r="AW51" s="1251"/>
      <c r="AX51" s="1251"/>
      <c r="AY51" s="1251"/>
      <c r="AZ51" s="1251"/>
      <c r="BA51" s="1251"/>
      <c r="BB51" s="1251" t="s">
        <v>602</v>
      </c>
      <c r="BC51" s="1251"/>
      <c r="BD51" s="1251"/>
      <c r="BE51" s="1251"/>
      <c r="BF51" s="1251"/>
      <c r="BG51" s="1251"/>
      <c r="BH51" s="1251"/>
      <c r="BI51" s="1251"/>
      <c r="BJ51" s="1251"/>
      <c r="BK51" s="1251"/>
      <c r="BL51" s="1251"/>
      <c r="BM51" s="1251"/>
      <c r="BN51" s="1251"/>
      <c r="BO51" s="1251"/>
      <c r="BP51" s="1250">
        <v>111.4</v>
      </c>
      <c r="BQ51" s="1250"/>
      <c r="BR51" s="1250"/>
      <c r="BS51" s="1250"/>
      <c r="BT51" s="1250"/>
      <c r="BU51" s="1250"/>
      <c r="BV51" s="1250"/>
      <c r="BW51" s="1250"/>
      <c r="BX51" s="1250">
        <v>115.6</v>
      </c>
      <c r="BY51" s="1250"/>
      <c r="BZ51" s="1250"/>
      <c r="CA51" s="1250"/>
      <c r="CB51" s="1250"/>
      <c r="CC51" s="1250"/>
      <c r="CD51" s="1250"/>
      <c r="CE51" s="1250"/>
      <c r="CF51" s="1250">
        <v>118.2</v>
      </c>
      <c r="CG51" s="1250"/>
      <c r="CH51" s="1250"/>
      <c r="CI51" s="1250"/>
      <c r="CJ51" s="1250"/>
      <c r="CK51" s="1250"/>
      <c r="CL51" s="1250"/>
      <c r="CM51" s="1250"/>
      <c r="CN51" s="1250">
        <v>103.2</v>
      </c>
      <c r="CO51" s="1250"/>
      <c r="CP51" s="1250"/>
      <c r="CQ51" s="1250"/>
      <c r="CR51" s="1250"/>
      <c r="CS51" s="1250"/>
      <c r="CT51" s="1250"/>
      <c r="CU51" s="1250"/>
      <c r="CV51" s="1250">
        <v>78.3</v>
      </c>
      <c r="CW51" s="1250"/>
      <c r="CX51" s="1250"/>
      <c r="CY51" s="1250"/>
      <c r="CZ51" s="1250"/>
      <c r="DA51" s="1250"/>
      <c r="DB51" s="1250"/>
      <c r="DC51" s="1250"/>
    </row>
    <row r="52" spans="1:109" x14ac:dyDescent="0.15">
      <c r="B52" s="370"/>
      <c r="G52" s="1262"/>
      <c r="H52" s="1262"/>
      <c r="I52" s="1263"/>
      <c r="J52" s="1263"/>
      <c r="K52" s="1261"/>
      <c r="L52" s="1261"/>
      <c r="M52" s="1261"/>
      <c r="N52" s="1261"/>
      <c r="AM52" s="379"/>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x14ac:dyDescent="0.15">
      <c r="A53" s="378"/>
      <c r="B53" s="370"/>
      <c r="G53" s="1262"/>
      <c r="H53" s="1262"/>
      <c r="I53" s="1245"/>
      <c r="J53" s="1245"/>
      <c r="K53" s="1261"/>
      <c r="L53" s="1261"/>
      <c r="M53" s="1261"/>
      <c r="N53" s="1261"/>
      <c r="AM53" s="379"/>
      <c r="AN53" s="1251"/>
      <c r="AO53" s="1251"/>
      <c r="AP53" s="1251"/>
      <c r="AQ53" s="1251"/>
      <c r="AR53" s="1251"/>
      <c r="AS53" s="1251"/>
      <c r="AT53" s="1251"/>
      <c r="AU53" s="1251"/>
      <c r="AV53" s="1251"/>
      <c r="AW53" s="1251"/>
      <c r="AX53" s="1251"/>
      <c r="AY53" s="1251"/>
      <c r="AZ53" s="1251"/>
      <c r="BA53" s="1251"/>
      <c r="BB53" s="1251" t="s">
        <v>603</v>
      </c>
      <c r="BC53" s="1251"/>
      <c r="BD53" s="1251"/>
      <c r="BE53" s="1251"/>
      <c r="BF53" s="1251"/>
      <c r="BG53" s="1251"/>
      <c r="BH53" s="1251"/>
      <c r="BI53" s="1251"/>
      <c r="BJ53" s="1251"/>
      <c r="BK53" s="1251"/>
      <c r="BL53" s="1251"/>
      <c r="BM53" s="1251"/>
      <c r="BN53" s="1251"/>
      <c r="BO53" s="1251"/>
      <c r="BP53" s="1250">
        <v>59.4</v>
      </c>
      <c r="BQ53" s="1250"/>
      <c r="BR53" s="1250"/>
      <c r="BS53" s="1250"/>
      <c r="BT53" s="1250"/>
      <c r="BU53" s="1250"/>
      <c r="BV53" s="1250"/>
      <c r="BW53" s="1250"/>
      <c r="BX53" s="1250">
        <v>60</v>
      </c>
      <c r="BY53" s="1250"/>
      <c r="BZ53" s="1250"/>
      <c r="CA53" s="1250"/>
      <c r="CB53" s="1250"/>
      <c r="CC53" s="1250"/>
      <c r="CD53" s="1250"/>
      <c r="CE53" s="1250"/>
      <c r="CF53" s="1250">
        <v>61.4</v>
      </c>
      <c r="CG53" s="1250"/>
      <c r="CH53" s="1250"/>
      <c r="CI53" s="1250"/>
      <c r="CJ53" s="1250"/>
      <c r="CK53" s="1250"/>
      <c r="CL53" s="1250"/>
      <c r="CM53" s="1250"/>
      <c r="CN53" s="1250">
        <v>62</v>
      </c>
      <c r="CO53" s="1250"/>
      <c r="CP53" s="1250"/>
      <c r="CQ53" s="1250"/>
      <c r="CR53" s="1250"/>
      <c r="CS53" s="1250"/>
      <c r="CT53" s="1250"/>
      <c r="CU53" s="1250"/>
      <c r="CV53" s="1250">
        <v>63.6</v>
      </c>
      <c r="CW53" s="1250"/>
      <c r="CX53" s="1250"/>
      <c r="CY53" s="1250"/>
      <c r="CZ53" s="1250"/>
      <c r="DA53" s="1250"/>
      <c r="DB53" s="1250"/>
      <c r="DC53" s="1250"/>
    </row>
    <row r="54" spans="1:109" x14ac:dyDescent="0.15">
      <c r="A54" s="378"/>
      <c r="B54" s="370"/>
      <c r="G54" s="1262"/>
      <c r="H54" s="1262"/>
      <c r="I54" s="1245"/>
      <c r="J54" s="1245"/>
      <c r="K54" s="1261"/>
      <c r="L54" s="1261"/>
      <c r="M54" s="1261"/>
      <c r="N54" s="1261"/>
      <c r="AM54" s="379"/>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x14ac:dyDescent="0.15">
      <c r="A55" s="378"/>
      <c r="B55" s="370"/>
      <c r="G55" s="1245"/>
      <c r="H55" s="1245"/>
      <c r="I55" s="1245"/>
      <c r="J55" s="1245"/>
      <c r="K55" s="1261"/>
      <c r="L55" s="1261"/>
      <c r="M55" s="1261"/>
      <c r="N55" s="1261"/>
      <c r="AN55" s="1249" t="s">
        <v>604</v>
      </c>
      <c r="AO55" s="1249"/>
      <c r="AP55" s="1249"/>
      <c r="AQ55" s="1249"/>
      <c r="AR55" s="1249"/>
      <c r="AS55" s="1249"/>
      <c r="AT55" s="1249"/>
      <c r="AU55" s="1249"/>
      <c r="AV55" s="1249"/>
      <c r="AW55" s="1249"/>
      <c r="AX55" s="1249"/>
      <c r="AY55" s="1249"/>
      <c r="AZ55" s="1249"/>
      <c r="BA55" s="1249"/>
      <c r="BB55" s="1251" t="s">
        <v>602</v>
      </c>
      <c r="BC55" s="1251"/>
      <c r="BD55" s="1251"/>
      <c r="BE55" s="1251"/>
      <c r="BF55" s="1251"/>
      <c r="BG55" s="1251"/>
      <c r="BH55" s="1251"/>
      <c r="BI55" s="1251"/>
      <c r="BJ55" s="1251"/>
      <c r="BK55" s="1251"/>
      <c r="BL55" s="1251"/>
      <c r="BM55" s="1251"/>
      <c r="BN55" s="1251"/>
      <c r="BO55" s="1251"/>
      <c r="BP55" s="1250">
        <v>0</v>
      </c>
      <c r="BQ55" s="1250"/>
      <c r="BR55" s="1250"/>
      <c r="BS55" s="1250"/>
      <c r="BT55" s="1250"/>
      <c r="BU55" s="1250"/>
      <c r="BV55" s="1250"/>
      <c r="BW55" s="1250"/>
      <c r="BX55" s="1250">
        <v>0</v>
      </c>
      <c r="BY55" s="1250"/>
      <c r="BZ55" s="1250"/>
      <c r="CA55" s="1250"/>
      <c r="CB55" s="1250"/>
      <c r="CC55" s="1250"/>
      <c r="CD55" s="1250"/>
      <c r="CE55" s="1250"/>
      <c r="CF55" s="1250">
        <v>0</v>
      </c>
      <c r="CG55" s="1250"/>
      <c r="CH55" s="1250"/>
      <c r="CI55" s="1250"/>
      <c r="CJ55" s="1250"/>
      <c r="CK55" s="1250"/>
      <c r="CL55" s="1250"/>
      <c r="CM55" s="1250"/>
      <c r="CN55" s="1250">
        <v>0</v>
      </c>
      <c r="CO55" s="1250"/>
      <c r="CP55" s="1250"/>
      <c r="CQ55" s="1250"/>
      <c r="CR55" s="1250"/>
      <c r="CS55" s="1250"/>
      <c r="CT55" s="1250"/>
      <c r="CU55" s="1250"/>
      <c r="CV55" s="1250">
        <v>0</v>
      </c>
      <c r="CW55" s="1250"/>
      <c r="CX55" s="1250"/>
      <c r="CY55" s="1250"/>
      <c r="CZ55" s="1250"/>
      <c r="DA55" s="1250"/>
      <c r="DB55" s="1250"/>
      <c r="DC55" s="1250"/>
    </row>
    <row r="56" spans="1:109" x14ac:dyDescent="0.15">
      <c r="A56" s="378"/>
      <c r="B56" s="370"/>
      <c r="G56" s="1245"/>
      <c r="H56" s="1245"/>
      <c r="I56" s="1245"/>
      <c r="J56" s="1245"/>
      <c r="K56" s="1261"/>
      <c r="L56" s="1261"/>
      <c r="M56" s="1261"/>
      <c r="N56" s="1261"/>
      <c r="AN56" s="1249"/>
      <c r="AO56" s="1249"/>
      <c r="AP56" s="1249"/>
      <c r="AQ56" s="1249"/>
      <c r="AR56" s="1249"/>
      <c r="AS56" s="1249"/>
      <c r="AT56" s="1249"/>
      <c r="AU56" s="1249"/>
      <c r="AV56" s="1249"/>
      <c r="AW56" s="1249"/>
      <c r="AX56" s="1249"/>
      <c r="AY56" s="1249"/>
      <c r="AZ56" s="1249"/>
      <c r="BA56" s="1249"/>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378" customFormat="1" x14ac:dyDescent="0.15">
      <c r="B57" s="382"/>
      <c r="G57" s="1245"/>
      <c r="H57" s="1245"/>
      <c r="I57" s="1264"/>
      <c r="J57" s="1264"/>
      <c r="K57" s="1261"/>
      <c r="L57" s="1261"/>
      <c r="M57" s="1261"/>
      <c r="N57" s="1261"/>
      <c r="AM57" s="364"/>
      <c r="AN57" s="1249"/>
      <c r="AO57" s="1249"/>
      <c r="AP57" s="1249"/>
      <c r="AQ57" s="1249"/>
      <c r="AR57" s="1249"/>
      <c r="AS57" s="1249"/>
      <c r="AT57" s="1249"/>
      <c r="AU57" s="1249"/>
      <c r="AV57" s="1249"/>
      <c r="AW57" s="1249"/>
      <c r="AX57" s="1249"/>
      <c r="AY57" s="1249"/>
      <c r="AZ57" s="1249"/>
      <c r="BA57" s="1249"/>
      <c r="BB57" s="1251" t="s">
        <v>603</v>
      </c>
      <c r="BC57" s="1251"/>
      <c r="BD57" s="1251"/>
      <c r="BE57" s="1251"/>
      <c r="BF57" s="1251"/>
      <c r="BG57" s="1251"/>
      <c r="BH57" s="1251"/>
      <c r="BI57" s="1251"/>
      <c r="BJ57" s="1251"/>
      <c r="BK57" s="1251"/>
      <c r="BL57" s="1251"/>
      <c r="BM57" s="1251"/>
      <c r="BN57" s="1251"/>
      <c r="BO57" s="1251"/>
      <c r="BP57" s="1250">
        <v>59.1</v>
      </c>
      <c r="BQ57" s="1250"/>
      <c r="BR57" s="1250"/>
      <c r="BS57" s="1250"/>
      <c r="BT57" s="1250"/>
      <c r="BU57" s="1250"/>
      <c r="BV57" s="1250"/>
      <c r="BW57" s="1250"/>
      <c r="BX57" s="1250">
        <v>61.2</v>
      </c>
      <c r="BY57" s="1250"/>
      <c r="BZ57" s="1250"/>
      <c r="CA57" s="1250"/>
      <c r="CB57" s="1250"/>
      <c r="CC57" s="1250"/>
      <c r="CD57" s="1250"/>
      <c r="CE57" s="1250"/>
      <c r="CF57" s="1250">
        <v>62.8</v>
      </c>
      <c r="CG57" s="1250"/>
      <c r="CH57" s="1250"/>
      <c r="CI57" s="1250"/>
      <c r="CJ57" s="1250"/>
      <c r="CK57" s="1250"/>
      <c r="CL57" s="1250"/>
      <c r="CM57" s="1250"/>
      <c r="CN57" s="1250">
        <v>64.099999999999994</v>
      </c>
      <c r="CO57" s="1250"/>
      <c r="CP57" s="1250"/>
      <c r="CQ57" s="1250"/>
      <c r="CR57" s="1250"/>
      <c r="CS57" s="1250"/>
      <c r="CT57" s="1250"/>
      <c r="CU57" s="1250"/>
      <c r="CV57" s="1250">
        <v>66.3</v>
      </c>
      <c r="CW57" s="1250"/>
      <c r="CX57" s="1250"/>
      <c r="CY57" s="1250"/>
      <c r="CZ57" s="1250"/>
      <c r="DA57" s="1250"/>
      <c r="DB57" s="1250"/>
      <c r="DC57" s="1250"/>
      <c r="DD57" s="383"/>
      <c r="DE57" s="382"/>
    </row>
    <row r="58" spans="1:109" s="378" customFormat="1" x14ac:dyDescent="0.15">
      <c r="A58" s="364"/>
      <c r="B58" s="382"/>
      <c r="G58" s="1245"/>
      <c r="H58" s="1245"/>
      <c r="I58" s="1264"/>
      <c r="J58" s="1264"/>
      <c r="K58" s="1261"/>
      <c r="L58" s="1261"/>
      <c r="M58" s="1261"/>
      <c r="N58" s="1261"/>
      <c r="AM58" s="364"/>
      <c r="AN58" s="1249"/>
      <c r="AO58" s="1249"/>
      <c r="AP58" s="1249"/>
      <c r="AQ58" s="1249"/>
      <c r="AR58" s="1249"/>
      <c r="AS58" s="1249"/>
      <c r="AT58" s="1249"/>
      <c r="AU58" s="1249"/>
      <c r="AV58" s="1249"/>
      <c r="AW58" s="1249"/>
      <c r="AX58" s="1249"/>
      <c r="AY58" s="1249"/>
      <c r="AZ58" s="1249"/>
      <c r="BA58" s="1249"/>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605</v>
      </c>
    </row>
    <row r="64" spans="1:109" x14ac:dyDescent="0.15">
      <c r="B64" s="370"/>
      <c r="G64" s="377"/>
      <c r="I64" s="390"/>
      <c r="J64" s="390"/>
      <c r="K64" s="390"/>
      <c r="L64" s="390"/>
      <c r="M64" s="390"/>
      <c r="N64" s="391"/>
      <c r="AM64" s="377"/>
      <c r="AN64" s="377" t="s">
        <v>598</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2" t="s">
        <v>606</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70"/>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70"/>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70"/>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70"/>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600</v>
      </c>
    </row>
    <row r="72" spans="2:107" x14ac:dyDescent="0.15">
      <c r="B72" s="370"/>
      <c r="G72" s="1245"/>
      <c r="H72" s="1245"/>
      <c r="I72" s="1245"/>
      <c r="J72" s="1245"/>
      <c r="K72" s="380"/>
      <c r="L72" s="380"/>
      <c r="M72" s="381"/>
      <c r="N72" s="381"/>
      <c r="AN72" s="1246"/>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8"/>
      <c r="BP72" s="1249" t="s">
        <v>556</v>
      </c>
      <c r="BQ72" s="1249"/>
      <c r="BR72" s="1249"/>
      <c r="BS72" s="1249"/>
      <c r="BT72" s="1249"/>
      <c r="BU72" s="1249"/>
      <c r="BV72" s="1249"/>
      <c r="BW72" s="1249"/>
      <c r="BX72" s="1249" t="s">
        <v>557</v>
      </c>
      <c r="BY72" s="1249"/>
      <c r="BZ72" s="1249"/>
      <c r="CA72" s="1249"/>
      <c r="CB72" s="1249"/>
      <c r="CC72" s="1249"/>
      <c r="CD72" s="1249"/>
      <c r="CE72" s="1249"/>
      <c r="CF72" s="1249" t="s">
        <v>558</v>
      </c>
      <c r="CG72" s="1249"/>
      <c r="CH72" s="1249"/>
      <c r="CI72" s="1249"/>
      <c r="CJ72" s="1249"/>
      <c r="CK72" s="1249"/>
      <c r="CL72" s="1249"/>
      <c r="CM72" s="1249"/>
      <c r="CN72" s="1249" t="s">
        <v>559</v>
      </c>
      <c r="CO72" s="1249"/>
      <c r="CP72" s="1249"/>
      <c r="CQ72" s="1249"/>
      <c r="CR72" s="1249"/>
      <c r="CS72" s="1249"/>
      <c r="CT72" s="1249"/>
      <c r="CU72" s="1249"/>
      <c r="CV72" s="1249" t="s">
        <v>560</v>
      </c>
      <c r="CW72" s="1249"/>
      <c r="CX72" s="1249"/>
      <c r="CY72" s="1249"/>
      <c r="CZ72" s="1249"/>
      <c r="DA72" s="1249"/>
      <c r="DB72" s="1249"/>
      <c r="DC72" s="1249"/>
    </row>
    <row r="73" spans="2:107" x14ac:dyDescent="0.15">
      <c r="B73" s="370"/>
      <c r="G73" s="1262"/>
      <c r="H73" s="1262"/>
      <c r="I73" s="1262"/>
      <c r="J73" s="1262"/>
      <c r="K73" s="1265"/>
      <c r="L73" s="1265"/>
      <c r="M73" s="1265"/>
      <c r="N73" s="1265"/>
      <c r="AM73" s="379"/>
      <c r="AN73" s="1251" t="s">
        <v>601</v>
      </c>
      <c r="AO73" s="1251"/>
      <c r="AP73" s="1251"/>
      <c r="AQ73" s="1251"/>
      <c r="AR73" s="1251"/>
      <c r="AS73" s="1251"/>
      <c r="AT73" s="1251"/>
      <c r="AU73" s="1251"/>
      <c r="AV73" s="1251"/>
      <c r="AW73" s="1251"/>
      <c r="AX73" s="1251"/>
      <c r="AY73" s="1251"/>
      <c r="AZ73" s="1251"/>
      <c r="BA73" s="1251"/>
      <c r="BB73" s="1251" t="s">
        <v>602</v>
      </c>
      <c r="BC73" s="1251"/>
      <c r="BD73" s="1251"/>
      <c r="BE73" s="1251"/>
      <c r="BF73" s="1251"/>
      <c r="BG73" s="1251"/>
      <c r="BH73" s="1251"/>
      <c r="BI73" s="1251"/>
      <c r="BJ73" s="1251"/>
      <c r="BK73" s="1251"/>
      <c r="BL73" s="1251"/>
      <c r="BM73" s="1251"/>
      <c r="BN73" s="1251"/>
      <c r="BO73" s="1251"/>
      <c r="BP73" s="1250">
        <v>111.4</v>
      </c>
      <c r="BQ73" s="1250"/>
      <c r="BR73" s="1250"/>
      <c r="BS73" s="1250"/>
      <c r="BT73" s="1250"/>
      <c r="BU73" s="1250"/>
      <c r="BV73" s="1250"/>
      <c r="BW73" s="1250"/>
      <c r="BX73" s="1250">
        <v>115.6</v>
      </c>
      <c r="BY73" s="1250"/>
      <c r="BZ73" s="1250"/>
      <c r="CA73" s="1250"/>
      <c r="CB73" s="1250"/>
      <c r="CC73" s="1250"/>
      <c r="CD73" s="1250"/>
      <c r="CE73" s="1250"/>
      <c r="CF73" s="1250">
        <v>118.2</v>
      </c>
      <c r="CG73" s="1250"/>
      <c r="CH73" s="1250"/>
      <c r="CI73" s="1250"/>
      <c r="CJ73" s="1250"/>
      <c r="CK73" s="1250"/>
      <c r="CL73" s="1250"/>
      <c r="CM73" s="1250"/>
      <c r="CN73" s="1250">
        <v>103.2</v>
      </c>
      <c r="CO73" s="1250"/>
      <c r="CP73" s="1250"/>
      <c r="CQ73" s="1250"/>
      <c r="CR73" s="1250"/>
      <c r="CS73" s="1250"/>
      <c r="CT73" s="1250"/>
      <c r="CU73" s="1250"/>
      <c r="CV73" s="1250">
        <v>78.3</v>
      </c>
      <c r="CW73" s="1250"/>
      <c r="CX73" s="1250"/>
      <c r="CY73" s="1250"/>
      <c r="CZ73" s="1250"/>
      <c r="DA73" s="1250"/>
      <c r="DB73" s="1250"/>
      <c r="DC73" s="1250"/>
    </row>
    <row r="74" spans="2:107" x14ac:dyDescent="0.15">
      <c r="B74" s="370"/>
      <c r="G74" s="1262"/>
      <c r="H74" s="1262"/>
      <c r="I74" s="1262"/>
      <c r="J74" s="1262"/>
      <c r="K74" s="1265"/>
      <c r="L74" s="1265"/>
      <c r="M74" s="1265"/>
      <c r="N74" s="1265"/>
      <c r="AM74" s="379"/>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x14ac:dyDescent="0.15">
      <c r="B75" s="370"/>
      <c r="G75" s="1262"/>
      <c r="H75" s="1262"/>
      <c r="I75" s="1245"/>
      <c r="J75" s="1245"/>
      <c r="K75" s="1261"/>
      <c r="L75" s="1261"/>
      <c r="M75" s="1261"/>
      <c r="N75" s="1261"/>
      <c r="AM75" s="379"/>
      <c r="AN75" s="1251"/>
      <c r="AO75" s="1251"/>
      <c r="AP75" s="1251"/>
      <c r="AQ75" s="1251"/>
      <c r="AR75" s="1251"/>
      <c r="AS75" s="1251"/>
      <c r="AT75" s="1251"/>
      <c r="AU75" s="1251"/>
      <c r="AV75" s="1251"/>
      <c r="AW75" s="1251"/>
      <c r="AX75" s="1251"/>
      <c r="AY75" s="1251"/>
      <c r="AZ75" s="1251"/>
      <c r="BA75" s="1251"/>
      <c r="BB75" s="1251" t="s">
        <v>607</v>
      </c>
      <c r="BC75" s="1251"/>
      <c r="BD75" s="1251"/>
      <c r="BE75" s="1251"/>
      <c r="BF75" s="1251"/>
      <c r="BG75" s="1251"/>
      <c r="BH75" s="1251"/>
      <c r="BI75" s="1251"/>
      <c r="BJ75" s="1251"/>
      <c r="BK75" s="1251"/>
      <c r="BL75" s="1251"/>
      <c r="BM75" s="1251"/>
      <c r="BN75" s="1251"/>
      <c r="BO75" s="1251"/>
      <c r="BP75" s="1250">
        <v>11.9</v>
      </c>
      <c r="BQ75" s="1250"/>
      <c r="BR75" s="1250"/>
      <c r="BS75" s="1250"/>
      <c r="BT75" s="1250"/>
      <c r="BU75" s="1250"/>
      <c r="BV75" s="1250"/>
      <c r="BW75" s="1250"/>
      <c r="BX75" s="1250">
        <v>12.5</v>
      </c>
      <c r="BY75" s="1250"/>
      <c r="BZ75" s="1250"/>
      <c r="CA75" s="1250"/>
      <c r="CB75" s="1250"/>
      <c r="CC75" s="1250"/>
      <c r="CD75" s="1250"/>
      <c r="CE75" s="1250"/>
      <c r="CF75" s="1250">
        <v>13.1</v>
      </c>
      <c r="CG75" s="1250"/>
      <c r="CH75" s="1250"/>
      <c r="CI75" s="1250"/>
      <c r="CJ75" s="1250"/>
      <c r="CK75" s="1250"/>
      <c r="CL75" s="1250"/>
      <c r="CM75" s="1250"/>
      <c r="CN75" s="1250">
        <v>12.8</v>
      </c>
      <c r="CO75" s="1250"/>
      <c r="CP75" s="1250"/>
      <c r="CQ75" s="1250"/>
      <c r="CR75" s="1250"/>
      <c r="CS75" s="1250"/>
      <c r="CT75" s="1250"/>
      <c r="CU75" s="1250"/>
      <c r="CV75" s="1250">
        <v>12.6</v>
      </c>
      <c r="CW75" s="1250"/>
      <c r="CX75" s="1250"/>
      <c r="CY75" s="1250"/>
      <c r="CZ75" s="1250"/>
      <c r="DA75" s="1250"/>
      <c r="DB75" s="1250"/>
      <c r="DC75" s="1250"/>
    </row>
    <row r="76" spans="2:107" x14ac:dyDescent="0.15">
      <c r="B76" s="370"/>
      <c r="G76" s="1262"/>
      <c r="H76" s="1262"/>
      <c r="I76" s="1245"/>
      <c r="J76" s="1245"/>
      <c r="K76" s="1261"/>
      <c r="L76" s="1261"/>
      <c r="M76" s="1261"/>
      <c r="N76" s="1261"/>
      <c r="AM76" s="379"/>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x14ac:dyDescent="0.15">
      <c r="B77" s="370"/>
      <c r="G77" s="1245"/>
      <c r="H77" s="1245"/>
      <c r="I77" s="1245"/>
      <c r="J77" s="1245"/>
      <c r="K77" s="1265"/>
      <c r="L77" s="1265"/>
      <c r="M77" s="1265"/>
      <c r="N77" s="1265"/>
      <c r="AN77" s="1249" t="s">
        <v>604</v>
      </c>
      <c r="AO77" s="1249"/>
      <c r="AP77" s="1249"/>
      <c r="AQ77" s="1249"/>
      <c r="AR77" s="1249"/>
      <c r="AS77" s="1249"/>
      <c r="AT77" s="1249"/>
      <c r="AU77" s="1249"/>
      <c r="AV77" s="1249"/>
      <c r="AW77" s="1249"/>
      <c r="AX77" s="1249"/>
      <c r="AY77" s="1249"/>
      <c r="AZ77" s="1249"/>
      <c r="BA77" s="1249"/>
      <c r="BB77" s="1251" t="s">
        <v>602</v>
      </c>
      <c r="BC77" s="1251"/>
      <c r="BD77" s="1251"/>
      <c r="BE77" s="1251"/>
      <c r="BF77" s="1251"/>
      <c r="BG77" s="1251"/>
      <c r="BH77" s="1251"/>
      <c r="BI77" s="1251"/>
      <c r="BJ77" s="1251"/>
      <c r="BK77" s="1251"/>
      <c r="BL77" s="1251"/>
      <c r="BM77" s="1251"/>
      <c r="BN77" s="1251"/>
      <c r="BO77" s="1251"/>
      <c r="BP77" s="1250">
        <v>0</v>
      </c>
      <c r="BQ77" s="1250"/>
      <c r="BR77" s="1250"/>
      <c r="BS77" s="1250"/>
      <c r="BT77" s="1250"/>
      <c r="BU77" s="1250"/>
      <c r="BV77" s="1250"/>
      <c r="BW77" s="1250"/>
      <c r="BX77" s="1250">
        <v>0</v>
      </c>
      <c r="BY77" s="1250"/>
      <c r="BZ77" s="1250"/>
      <c r="CA77" s="1250"/>
      <c r="CB77" s="1250"/>
      <c r="CC77" s="1250"/>
      <c r="CD77" s="1250"/>
      <c r="CE77" s="1250"/>
      <c r="CF77" s="1250">
        <v>0</v>
      </c>
      <c r="CG77" s="1250"/>
      <c r="CH77" s="1250"/>
      <c r="CI77" s="1250"/>
      <c r="CJ77" s="1250"/>
      <c r="CK77" s="1250"/>
      <c r="CL77" s="1250"/>
      <c r="CM77" s="1250"/>
      <c r="CN77" s="1250">
        <v>0</v>
      </c>
      <c r="CO77" s="1250"/>
      <c r="CP77" s="1250"/>
      <c r="CQ77" s="1250"/>
      <c r="CR77" s="1250"/>
      <c r="CS77" s="1250"/>
      <c r="CT77" s="1250"/>
      <c r="CU77" s="1250"/>
      <c r="CV77" s="1250">
        <v>0</v>
      </c>
      <c r="CW77" s="1250"/>
      <c r="CX77" s="1250"/>
      <c r="CY77" s="1250"/>
      <c r="CZ77" s="1250"/>
      <c r="DA77" s="1250"/>
      <c r="DB77" s="1250"/>
      <c r="DC77" s="1250"/>
    </row>
    <row r="78" spans="2:107" x14ac:dyDescent="0.15">
      <c r="B78" s="370"/>
      <c r="G78" s="1245"/>
      <c r="H78" s="1245"/>
      <c r="I78" s="1245"/>
      <c r="J78" s="1245"/>
      <c r="K78" s="1265"/>
      <c r="L78" s="1265"/>
      <c r="M78" s="1265"/>
      <c r="N78" s="1265"/>
      <c r="AN78" s="1249"/>
      <c r="AO78" s="1249"/>
      <c r="AP78" s="1249"/>
      <c r="AQ78" s="1249"/>
      <c r="AR78" s="1249"/>
      <c r="AS78" s="1249"/>
      <c r="AT78" s="1249"/>
      <c r="AU78" s="1249"/>
      <c r="AV78" s="1249"/>
      <c r="AW78" s="1249"/>
      <c r="AX78" s="1249"/>
      <c r="AY78" s="1249"/>
      <c r="AZ78" s="1249"/>
      <c r="BA78" s="1249"/>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x14ac:dyDescent="0.15">
      <c r="B79" s="370"/>
      <c r="G79" s="1245"/>
      <c r="H79" s="1245"/>
      <c r="I79" s="1264"/>
      <c r="J79" s="1264"/>
      <c r="K79" s="1266"/>
      <c r="L79" s="1266"/>
      <c r="M79" s="1266"/>
      <c r="N79" s="1266"/>
      <c r="AN79" s="1249"/>
      <c r="AO79" s="1249"/>
      <c r="AP79" s="1249"/>
      <c r="AQ79" s="1249"/>
      <c r="AR79" s="1249"/>
      <c r="AS79" s="1249"/>
      <c r="AT79" s="1249"/>
      <c r="AU79" s="1249"/>
      <c r="AV79" s="1249"/>
      <c r="AW79" s="1249"/>
      <c r="AX79" s="1249"/>
      <c r="AY79" s="1249"/>
      <c r="AZ79" s="1249"/>
      <c r="BA79" s="1249"/>
      <c r="BB79" s="1251" t="s">
        <v>607</v>
      </c>
      <c r="BC79" s="1251"/>
      <c r="BD79" s="1251"/>
      <c r="BE79" s="1251"/>
      <c r="BF79" s="1251"/>
      <c r="BG79" s="1251"/>
      <c r="BH79" s="1251"/>
      <c r="BI79" s="1251"/>
      <c r="BJ79" s="1251"/>
      <c r="BK79" s="1251"/>
      <c r="BL79" s="1251"/>
      <c r="BM79" s="1251"/>
      <c r="BN79" s="1251"/>
      <c r="BO79" s="1251"/>
      <c r="BP79" s="1250">
        <v>7.2</v>
      </c>
      <c r="BQ79" s="1250"/>
      <c r="BR79" s="1250"/>
      <c r="BS79" s="1250"/>
      <c r="BT79" s="1250"/>
      <c r="BU79" s="1250"/>
      <c r="BV79" s="1250"/>
      <c r="BW79" s="1250"/>
      <c r="BX79" s="1250">
        <v>7.2</v>
      </c>
      <c r="BY79" s="1250"/>
      <c r="BZ79" s="1250"/>
      <c r="CA79" s="1250"/>
      <c r="CB79" s="1250"/>
      <c r="CC79" s="1250"/>
      <c r="CD79" s="1250"/>
      <c r="CE79" s="1250"/>
      <c r="CF79" s="1250">
        <v>7.7</v>
      </c>
      <c r="CG79" s="1250"/>
      <c r="CH79" s="1250"/>
      <c r="CI79" s="1250"/>
      <c r="CJ79" s="1250"/>
      <c r="CK79" s="1250"/>
      <c r="CL79" s="1250"/>
      <c r="CM79" s="1250"/>
      <c r="CN79" s="1250">
        <v>8</v>
      </c>
      <c r="CO79" s="1250"/>
      <c r="CP79" s="1250"/>
      <c r="CQ79" s="1250"/>
      <c r="CR79" s="1250"/>
      <c r="CS79" s="1250"/>
      <c r="CT79" s="1250"/>
      <c r="CU79" s="1250"/>
      <c r="CV79" s="1250">
        <v>8</v>
      </c>
      <c r="CW79" s="1250"/>
      <c r="CX79" s="1250"/>
      <c r="CY79" s="1250"/>
      <c r="CZ79" s="1250"/>
      <c r="DA79" s="1250"/>
      <c r="DB79" s="1250"/>
      <c r="DC79" s="1250"/>
    </row>
    <row r="80" spans="2:107" x14ac:dyDescent="0.15">
      <c r="B80" s="370"/>
      <c r="G80" s="1245"/>
      <c r="H80" s="1245"/>
      <c r="I80" s="1264"/>
      <c r="J80" s="1264"/>
      <c r="K80" s="1266"/>
      <c r="L80" s="1266"/>
      <c r="M80" s="1266"/>
      <c r="N80" s="1266"/>
      <c r="AN80" s="1249"/>
      <c r="AO80" s="1249"/>
      <c r="AP80" s="1249"/>
      <c r="AQ80" s="1249"/>
      <c r="AR80" s="1249"/>
      <c r="AS80" s="1249"/>
      <c r="AT80" s="1249"/>
      <c r="AU80" s="1249"/>
      <c r="AV80" s="1249"/>
      <c r="AW80" s="1249"/>
      <c r="AX80" s="1249"/>
      <c r="AY80" s="1249"/>
      <c r="AZ80" s="1249"/>
      <c r="BA80" s="1249"/>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YZA3aMlmQU9be3uh7L04enzS+a3l3F/F6ZvNvOAbjX90egqu7p4x2JLMdmNMSNwKfzZ8aSkMB7GF9KG+ZSHaFg==" saltValue="GcKk0r4bclrMarnzXnqX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C4032-6F32-4AA9-8D83-0C76B14BEE78}">
  <sheetPr>
    <pageSetUpPr fitToPage="1"/>
  </sheetPr>
  <dimension ref="A1:DR125"/>
  <sheetViews>
    <sheetView showGridLines="0" topLeftCell="AD1" zoomScaleNormal="100" zoomScaleSheetLayoutView="70" workbookViewId="0">
      <selection activeCell="AH112" sqref="AH11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pnCN+bBsATP8WqwoO4Hk+U3V8bImVT9u0eXdu9mu3bunWRFFXuIC39c71BhqRrIjPW4B9sGtDudWTam1na9BXw==" saltValue="7ddw6VCmhPEuOfkj3URx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90497-B561-4973-862A-037B9678C256}">
  <sheetPr>
    <pageSetUpPr fitToPage="1"/>
  </sheetPr>
  <dimension ref="A1:DR125"/>
  <sheetViews>
    <sheetView showGridLines="0" topLeftCell="C19" zoomScale="85" zoomScaleNormal="85" zoomScaleSheetLayoutView="55" workbookViewId="0">
      <selection activeCell="C113" sqref="C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g6+CfwAJYtpjC8Qcg67i5jJg64/gXUEoD7NYe2DMze9p54+QC/hHSmjT5do8AHjMcbIOhr/eDsMvolCYduNXKg==" saltValue="Je57/ikhi8I3N+Kus7L2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258199</v>
      </c>
      <c r="E3" s="153"/>
      <c r="F3" s="154">
        <v>122882</v>
      </c>
      <c r="G3" s="155"/>
      <c r="H3" s="156"/>
    </row>
    <row r="4" spans="1:8" x14ac:dyDescent="0.15">
      <c r="A4" s="157"/>
      <c r="B4" s="158"/>
      <c r="C4" s="159"/>
      <c r="D4" s="160">
        <v>136583</v>
      </c>
      <c r="E4" s="161"/>
      <c r="F4" s="162">
        <v>65785</v>
      </c>
      <c r="G4" s="163"/>
      <c r="H4" s="164"/>
    </row>
    <row r="5" spans="1:8" x14ac:dyDescent="0.15">
      <c r="A5" s="145" t="s">
        <v>548</v>
      </c>
      <c r="B5" s="150"/>
      <c r="C5" s="151"/>
      <c r="D5" s="152">
        <v>158352</v>
      </c>
      <c r="E5" s="153"/>
      <c r="F5" s="154">
        <v>114790</v>
      </c>
      <c r="G5" s="155"/>
      <c r="H5" s="156"/>
    </row>
    <row r="6" spans="1:8" x14ac:dyDescent="0.15">
      <c r="A6" s="157"/>
      <c r="B6" s="158"/>
      <c r="C6" s="159"/>
      <c r="D6" s="160">
        <v>80276</v>
      </c>
      <c r="E6" s="161"/>
      <c r="F6" s="162">
        <v>55601</v>
      </c>
      <c r="G6" s="163"/>
      <c r="H6" s="164"/>
    </row>
    <row r="7" spans="1:8" x14ac:dyDescent="0.15">
      <c r="A7" s="145" t="s">
        <v>549</v>
      </c>
      <c r="B7" s="150"/>
      <c r="C7" s="151"/>
      <c r="D7" s="152">
        <v>166027</v>
      </c>
      <c r="E7" s="153"/>
      <c r="F7" s="154">
        <v>126262</v>
      </c>
      <c r="G7" s="155"/>
      <c r="H7" s="156"/>
    </row>
    <row r="8" spans="1:8" x14ac:dyDescent="0.15">
      <c r="A8" s="157"/>
      <c r="B8" s="158"/>
      <c r="C8" s="159"/>
      <c r="D8" s="160">
        <v>96876</v>
      </c>
      <c r="E8" s="161"/>
      <c r="F8" s="162">
        <v>56769</v>
      </c>
      <c r="G8" s="163"/>
      <c r="H8" s="164"/>
    </row>
    <row r="9" spans="1:8" x14ac:dyDescent="0.15">
      <c r="A9" s="145" t="s">
        <v>550</v>
      </c>
      <c r="B9" s="150"/>
      <c r="C9" s="151"/>
      <c r="D9" s="152">
        <v>200933</v>
      </c>
      <c r="E9" s="153"/>
      <c r="F9" s="154">
        <v>126525</v>
      </c>
      <c r="G9" s="155"/>
      <c r="H9" s="156"/>
    </row>
    <row r="10" spans="1:8" x14ac:dyDescent="0.15">
      <c r="A10" s="157"/>
      <c r="B10" s="158"/>
      <c r="C10" s="159"/>
      <c r="D10" s="160">
        <v>135949</v>
      </c>
      <c r="E10" s="161"/>
      <c r="F10" s="162">
        <v>67052</v>
      </c>
      <c r="G10" s="163"/>
      <c r="H10" s="164"/>
    </row>
    <row r="11" spans="1:8" x14ac:dyDescent="0.15">
      <c r="A11" s="145" t="s">
        <v>551</v>
      </c>
      <c r="B11" s="150"/>
      <c r="C11" s="151"/>
      <c r="D11" s="152">
        <v>145018</v>
      </c>
      <c r="E11" s="153"/>
      <c r="F11" s="154">
        <v>122054</v>
      </c>
      <c r="G11" s="155"/>
      <c r="H11" s="156"/>
    </row>
    <row r="12" spans="1:8" x14ac:dyDescent="0.15">
      <c r="A12" s="157"/>
      <c r="B12" s="158"/>
      <c r="C12" s="165"/>
      <c r="D12" s="160">
        <v>57350</v>
      </c>
      <c r="E12" s="161"/>
      <c r="F12" s="162">
        <v>68298</v>
      </c>
      <c r="G12" s="163"/>
      <c r="H12" s="164"/>
    </row>
    <row r="13" spans="1:8" x14ac:dyDescent="0.15">
      <c r="A13" s="145"/>
      <c r="B13" s="150"/>
      <c r="C13" s="166"/>
      <c r="D13" s="167">
        <v>185706</v>
      </c>
      <c r="E13" s="168"/>
      <c r="F13" s="169">
        <v>122503</v>
      </c>
      <c r="G13" s="170"/>
      <c r="H13" s="156"/>
    </row>
    <row r="14" spans="1:8" x14ac:dyDescent="0.15">
      <c r="A14" s="157"/>
      <c r="B14" s="158"/>
      <c r="C14" s="159"/>
      <c r="D14" s="160">
        <v>101407</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v>
      </c>
      <c r="C19" s="171">
        <f>ROUND(VALUE(SUBSTITUTE(実質収支比率等に係る経年分析!G$48,"▲","-")),2)</f>
        <v>5.81</v>
      </c>
      <c r="D19" s="171">
        <f>ROUND(VALUE(SUBSTITUTE(実質収支比率等に係る経年分析!H$48,"▲","-")),2)</f>
        <v>5.26</v>
      </c>
      <c r="E19" s="171">
        <f>ROUND(VALUE(SUBSTITUTE(実質収支比率等に係る経年分析!I$48,"▲","-")),2)</f>
        <v>6.53</v>
      </c>
      <c r="F19" s="171">
        <f>ROUND(VALUE(SUBSTITUTE(実質収支比率等に係る経年分析!J$48,"▲","-")),2)</f>
        <v>5.43</v>
      </c>
    </row>
    <row r="20" spans="1:11" x14ac:dyDescent="0.15">
      <c r="A20" s="171" t="s">
        <v>55</v>
      </c>
      <c r="B20" s="171">
        <f>ROUND(VALUE(SUBSTITUTE(実質収支比率等に係る経年分析!F$47,"▲","-")),2)</f>
        <v>26.87</v>
      </c>
      <c r="C20" s="171">
        <f>ROUND(VALUE(SUBSTITUTE(実質収支比率等に係る経年分析!G$47,"▲","-")),2)</f>
        <v>23.21</v>
      </c>
      <c r="D20" s="171">
        <f>ROUND(VALUE(SUBSTITUTE(実質収支比率等に係る経年分析!H$47,"▲","-")),2)</f>
        <v>20.6</v>
      </c>
      <c r="E20" s="171">
        <f>ROUND(VALUE(SUBSTITUTE(実質収支比率等に係る経年分析!I$47,"▲","-")),2)</f>
        <v>20.27</v>
      </c>
      <c r="F20" s="171">
        <f>ROUND(VALUE(SUBSTITUTE(実質収支比率等に係る経年分析!J$47,"▲","-")),2)</f>
        <v>26.09</v>
      </c>
    </row>
    <row r="21" spans="1:11" x14ac:dyDescent="0.15">
      <c r="A21" s="171" t="s">
        <v>56</v>
      </c>
      <c r="B21" s="171">
        <f>IF(ISNUMBER(VALUE(SUBSTITUTE(実質収支比率等に係る経年分析!F$49,"▲","-"))),ROUND(VALUE(SUBSTITUTE(実質収支比率等に係る経年分析!F$49,"▲","-")),2),NA())</f>
        <v>-2.4500000000000002</v>
      </c>
      <c r="C21" s="171">
        <f>IF(ISNUMBER(VALUE(SUBSTITUTE(実質収支比率等に係る経年分析!G$49,"▲","-"))),ROUND(VALUE(SUBSTITUTE(実質収支比率等に係る経年分析!G$49,"▲","-")),2),NA())</f>
        <v>-4.04</v>
      </c>
      <c r="D21" s="171">
        <f>IF(ISNUMBER(VALUE(SUBSTITUTE(実質収支比率等に係る経年分析!H$49,"▲","-"))),ROUND(VALUE(SUBSTITUTE(実質収支比率等に係る経年分析!H$49,"▲","-")),2),NA())</f>
        <v>-3.19</v>
      </c>
      <c r="E21" s="171">
        <f>IF(ISNUMBER(VALUE(SUBSTITUTE(実質収支比率等に係る経年分析!I$49,"▲","-"))),ROUND(VALUE(SUBSTITUTE(実質収支比率等に係る経年分析!I$49,"▲","-")),2),NA())</f>
        <v>4.22</v>
      </c>
      <c r="F21" s="171">
        <f>IF(ISNUMBER(VALUE(SUBSTITUTE(実質収支比率等に係る経年分析!J$49,"▲","-"))),ROUND(VALUE(SUBSTITUTE(実質収支比率等に係る経年分析!J$49,"▲","-")),2),NA())</f>
        <v>5.22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5.33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5.2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5.43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工業団地造成事業特別会計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0.06</v>
      </c>
    </row>
    <row r="30" spans="1:11" x14ac:dyDescent="0.15">
      <c r="A30" s="172" t="str">
        <f>IF(連結実質赤字比率に係る赤字・黒字の構成分析!C$40="",NA(),連結実質赤字比率に係る赤字・黒字の構成分析!C$40)</f>
        <v>住宅団地造成事業特別会計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国民健康保険特別会計（事業勘定）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0.38</v>
      </c>
    </row>
    <row r="32" spans="1:11" x14ac:dyDescent="0.15">
      <c r="A32" s="172" t="str">
        <f>IF(連結実質赤字比率に係る赤字・黒字の構成分析!C$38="",NA(),連結実質赤字比率に係る赤字・黒字の構成分析!C$38)</f>
        <v>国民健康保険特別会計（診療施設勘定）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0.56000000000000005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15">
      <c r="A33" s="172" t="str">
        <f>IF(連結実質赤字比率に係る赤字・黒字の構成分析!C$37="",NA(),連結実質赤字比率に係る赤字・黒字の構成分析!C$37)</f>
        <v>下水道事業会計（公共下水道事業・農業集落排水処理事業・個別排水処理事業）</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0.88</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1.64</v>
      </c>
    </row>
    <row r="35" spans="1:16" x14ac:dyDescent="0.15">
      <c r="A35" s="172" t="str">
        <f>IF(連結実質赤字比率に係る赤字・黒字の構成分析!C$35="",NA(),連結実質赤字比率に係る赤字・黒字の構成分析!C$35)</f>
        <v>水道事業会計（水道事業・簡易水道等事業）</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4.4400000000000004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4.0199999999999996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5.81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5.43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701</v>
      </c>
      <c r="E42" s="173"/>
      <c r="F42" s="173"/>
      <c r="G42" s="173">
        <f>'実質公債費比率（分子）の構造'!L$52</f>
        <v>707</v>
      </c>
      <c r="H42" s="173"/>
      <c r="I42" s="173"/>
      <c r="J42" s="173">
        <f>'実質公債費比率（分子）の構造'!M$52</f>
        <v>726</v>
      </c>
      <c r="K42" s="173"/>
      <c r="L42" s="173"/>
      <c r="M42" s="173">
        <f>'実質公債費比率（分子）の構造'!N$52</f>
        <v>734</v>
      </c>
      <c r="N42" s="173"/>
      <c r="O42" s="173"/>
      <c r="P42" s="173">
        <f>'実質公債費比率（分子）の構造'!O$52</f>
        <v>680</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7</v>
      </c>
      <c r="C44" s="173"/>
      <c r="D44" s="173"/>
      <c r="E44" s="173">
        <f>'実質公債費比率（分子）の構造'!L$50</f>
        <v>5</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22</v>
      </c>
      <c r="C45" s="173"/>
      <c r="D45" s="173"/>
      <c r="E45" s="173">
        <f>'実質公債費比率（分子）の構造'!L$49</f>
        <v>15</v>
      </c>
      <c r="F45" s="173"/>
      <c r="G45" s="173"/>
      <c r="H45" s="173">
        <f>'実質公債費比率（分子）の構造'!M$49</f>
        <v>16</v>
      </c>
      <c r="I45" s="173"/>
      <c r="J45" s="173"/>
      <c r="K45" s="173">
        <f>'実質公債費比率（分子）の構造'!N$49</f>
        <v>19</v>
      </c>
      <c r="L45" s="173"/>
      <c r="M45" s="173"/>
      <c r="N45" s="173">
        <f>'実質公債費比率（分子）の構造'!O$49</f>
        <v>19</v>
      </c>
      <c r="O45" s="173"/>
      <c r="P45" s="173"/>
    </row>
    <row r="46" spans="1:16" x14ac:dyDescent="0.15">
      <c r="A46" s="173" t="s">
        <v>67</v>
      </c>
      <c r="B46" s="173">
        <f>'実質公債費比率（分子）の構造'!K$48</f>
        <v>287</v>
      </c>
      <c r="C46" s="173"/>
      <c r="D46" s="173"/>
      <c r="E46" s="173">
        <f>'実質公債費比率（分子）の構造'!L$48</f>
        <v>280</v>
      </c>
      <c r="F46" s="173"/>
      <c r="G46" s="173"/>
      <c r="H46" s="173">
        <f>'実質公債費比率（分子）の構造'!M$48</f>
        <v>282</v>
      </c>
      <c r="I46" s="173"/>
      <c r="J46" s="173"/>
      <c r="K46" s="173">
        <f>'実質公債費比率（分子）の構造'!N$48</f>
        <v>246</v>
      </c>
      <c r="L46" s="173"/>
      <c r="M46" s="173"/>
      <c r="N46" s="173">
        <f>'実質公債費比率（分子）の構造'!O$48</f>
        <v>197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753</v>
      </c>
      <c r="C49" s="173"/>
      <c r="D49" s="173"/>
      <c r="E49" s="173">
        <f>'実質公債費比率（分子）の構造'!L$45</f>
        <v>760</v>
      </c>
      <c r="F49" s="173"/>
      <c r="G49" s="173"/>
      <c r="H49" s="173">
        <f>'実質公債費比率（分子）の構造'!M$45</f>
        <v>800</v>
      </c>
      <c r="I49" s="173"/>
      <c r="J49" s="173"/>
      <c r="K49" s="173">
        <f>'実質公債費比率（分子）の構造'!N$45</f>
        <v>833</v>
      </c>
      <c r="L49" s="173"/>
      <c r="M49" s="173"/>
      <c r="N49" s="173">
        <f>'実質公債費比率（分子）の構造'!O$45</f>
        <v>846</v>
      </c>
      <c r="O49" s="173"/>
      <c r="P49" s="173"/>
    </row>
    <row r="50" spans="1:16" x14ac:dyDescent="0.15">
      <c r="A50" s="173" t="s">
        <v>71</v>
      </c>
      <c r="B50" s="173" t="e">
        <f>NA()</f>
        <v>#N/A</v>
      </c>
      <c r="C50" s="173">
        <f>IF(ISNUMBER('実質公債費比率（分子）の構造'!K$53),'実質公債費比率（分子）の構造'!K$53,NA())</f>
        <v>368</v>
      </c>
      <c r="D50" s="173" t="e">
        <f>NA()</f>
        <v>#N/A</v>
      </c>
      <c r="E50" s="173" t="e">
        <f>NA()</f>
        <v>#N/A</v>
      </c>
      <c r="F50" s="173">
        <f>IF(ISNUMBER('実質公債費比率（分子）の構造'!L$53),'実質公債費比率（分子）の構造'!L$53,NA())</f>
        <v>353</v>
      </c>
      <c r="G50" s="173" t="e">
        <f>NA()</f>
        <v>#N/A</v>
      </c>
      <c r="H50" s="173" t="e">
        <f>NA()</f>
        <v>#N/A</v>
      </c>
      <c r="I50" s="173">
        <f>IF(ISNUMBER('実質公債費比率（分子）の構造'!M$53),'実質公債費比率（分子）の構造'!M$53,NA())</f>
        <v>372</v>
      </c>
      <c r="J50" s="173" t="e">
        <f>NA()</f>
        <v>#N/A</v>
      </c>
      <c r="K50" s="173" t="e">
        <f>NA()</f>
        <v>#N/A</v>
      </c>
      <c r="L50" s="173">
        <f>IF(ISNUMBER('実質公債費比率（分子）の構造'!N$53),'実質公債費比率（分子）の構造'!N$53,NA())</f>
        <v>364</v>
      </c>
      <c r="M50" s="173" t="e">
        <f>NA()</f>
        <v>#N/A</v>
      </c>
      <c r="N50" s="173" t="e">
        <f>NA()</f>
        <v>#N/A</v>
      </c>
      <c r="O50" s="173">
        <f>IF(ISNUMBER('実質公債費比率（分子）の構造'!O$53),'実質公債費比率（分子）の構造'!O$53,NA())</f>
        <v>382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6926</v>
      </c>
      <c r="E56" s="172"/>
      <c r="F56" s="172"/>
      <c r="G56" s="172">
        <f>'将来負担比率（分子）の構造'!J$52</f>
        <v>6888</v>
      </c>
      <c r="H56" s="172"/>
      <c r="I56" s="172"/>
      <c r="J56" s="172">
        <f>'将来負担比率（分子）の構造'!K$52</f>
        <v>6950</v>
      </c>
      <c r="K56" s="172"/>
      <c r="L56" s="172"/>
      <c r="M56" s="172">
        <f>'将来負担比率（分子）の構造'!L$52</f>
        <v>6826</v>
      </c>
      <c r="N56" s="172"/>
      <c r="O56" s="172"/>
      <c r="P56" s="172">
        <f>'将来負担比率（分子）の構造'!M$52</f>
        <v>6599</v>
      </c>
    </row>
    <row r="57" spans="1:16" x14ac:dyDescent="0.15">
      <c r="A57" s="172" t="s">
        <v>42</v>
      </c>
      <c r="B57" s="172"/>
      <c r="C57" s="172"/>
      <c r="D57" s="172">
        <f>'将来負担比率（分子）の構造'!I$51</f>
        <v>51</v>
      </c>
      <c r="E57" s="172"/>
      <c r="F57" s="172"/>
      <c r="G57" s="172">
        <f>'将来負担比率（分子）の構造'!J$51</f>
        <v>70</v>
      </c>
      <c r="H57" s="172"/>
      <c r="I57" s="172"/>
      <c r="J57" s="172">
        <f>'将来負担比率（分子）の構造'!K$51</f>
        <v>70</v>
      </c>
      <c r="K57" s="172"/>
      <c r="L57" s="172"/>
      <c r="M57" s="172">
        <f>'将来負担比率（分子）の構造'!L$51</f>
        <v>67</v>
      </c>
      <c r="N57" s="172"/>
      <c r="O57" s="172"/>
      <c r="P57" s="172">
        <f>'将来負担比率（分子）の構造'!M$51</f>
        <v>68</v>
      </c>
    </row>
    <row r="58" spans="1:16" x14ac:dyDescent="0.15">
      <c r="A58" s="172" t="s">
        <v>41</v>
      </c>
      <c r="B58" s="172"/>
      <c r="C58" s="172"/>
      <c r="D58" s="172">
        <f>'将来負担比率（分子）の構造'!I$50</f>
        <v>1316</v>
      </c>
      <c r="E58" s="172"/>
      <c r="F58" s="172"/>
      <c r="G58" s="172">
        <f>'将来負担比率（分子）の構造'!J$50</f>
        <v>1086</v>
      </c>
      <c r="H58" s="172"/>
      <c r="I58" s="172"/>
      <c r="J58" s="172">
        <f>'将来負担比率（分子）の構造'!K$50</f>
        <v>959</v>
      </c>
      <c r="K58" s="172"/>
      <c r="L58" s="172"/>
      <c r="M58" s="172">
        <f>'将来負担比率（分子）の構造'!L$50</f>
        <v>977</v>
      </c>
      <c r="N58" s="172"/>
      <c r="O58" s="172"/>
      <c r="P58" s="172">
        <f>'将来負担比率（分子）の構造'!M$50</f>
        <v>1259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955</v>
      </c>
      <c r="C62" s="172"/>
      <c r="D62" s="172"/>
      <c r="E62" s="172">
        <f>'将来負担比率（分子）の構造'!J$45</f>
        <v>898</v>
      </c>
      <c r="F62" s="172"/>
      <c r="G62" s="172"/>
      <c r="H62" s="172">
        <f>'将来負担比率（分子）の構造'!K$45</f>
        <v>886</v>
      </c>
      <c r="I62" s="172"/>
      <c r="J62" s="172"/>
      <c r="K62" s="172">
        <f>'将来負担比率（分子）の構造'!L$45</f>
        <v>771</v>
      </c>
      <c r="L62" s="172"/>
      <c r="M62" s="172"/>
      <c r="N62" s="172">
        <f>'将来負担比率（分子）の構造'!M$45</f>
        <v>791</v>
      </c>
      <c r="O62" s="172"/>
      <c r="P62" s="172"/>
    </row>
    <row r="63" spans="1:16" x14ac:dyDescent="0.15">
      <c r="A63" s="172" t="s">
        <v>34</v>
      </c>
      <c r="B63" s="172">
        <f>'将来負担比率（分子）の構造'!I$44</f>
        <v>96</v>
      </c>
      <c r="C63" s="172"/>
      <c r="D63" s="172"/>
      <c r="E63" s="172">
        <f>'将来負担比率（分子）の構造'!J$44</f>
        <v>127</v>
      </c>
      <c r="F63" s="172"/>
      <c r="G63" s="172"/>
      <c r="H63" s="172">
        <f>'将来負担比率（分子）の構造'!K$44</f>
        <v>245</v>
      </c>
      <c r="I63" s="172"/>
      <c r="J63" s="172"/>
      <c r="K63" s="172">
        <f>'将来負担比率（分子）の構造'!L$44</f>
        <v>231</v>
      </c>
      <c r="L63" s="172"/>
      <c r="M63" s="172"/>
      <c r="N63" s="172">
        <f>'将来負担比率（分子）の構造'!M$44</f>
        <v>286</v>
      </c>
      <c r="O63" s="172"/>
      <c r="P63" s="172"/>
    </row>
    <row r="64" spans="1:16" x14ac:dyDescent="0.15">
      <c r="A64" s="172" t="s">
        <v>33</v>
      </c>
      <c r="B64" s="172">
        <f>'将来負担比率（分子）の構造'!I$43</f>
        <v>2790</v>
      </c>
      <c r="C64" s="172"/>
      <c r="D64" s="172"/>
      <c r="E64" s="172">
        <f>'将来負担比率（分子）の構造'!J$43</f>
        <v>2718</v>
      </c>
      <c r="F64" s="172"/>
      <c r="G64" s="172"/>
      <c r="H64" s="172">
        <f>'将来負担比率（分子）の構造'!K$43</f>
        <v>2598</v>
      </c>
      <c r="I64" s="172"/>
      <c r="J64" s="172"/>
      <c r="K64" s="172">
        <f>'将来負担比率（分子）の構造'!L$43</f>
        <v>2349</v>
      </c>
      <c r="L64" s="172"/>
      <c r="M64" s="172"/>
      <c r="N64" s="172">
        <f>'将来負担比率（分子）の構造'!M$43</f>
        <v>2043</v>
      </c>
      <c r="O64" s="172"/>
      <c r="P64" s="172"/>
    </row>
    <row r="65" spans="1:16" x14ac:dyDescent="0.15">
      <c r="A65" s="172" t="s">
        <v>32</v>
      </c>
      <c r="B65" s="172">
        <f>'将来負担比率（分子）の構造'!I$42</f>
        <v>4</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7562</v>
      </c>
      <c r="C66" s="172"/>
      <c r="D66" s="172"/>
      <c r="E66" s="172">
        <f>'将来負担比率（分子）の構造'!J$41</f>
        <v>7504</v>
      </c>
      <c r="F66" s="172"/>
      <c r="G66" s="172"/>
      <c r="H66" s="172">
        <f>'将来負担比率（分子）の構造'!K$41</f>
        <v>7498</v>
      </c>
      <c r="I66" s="172"/>
      <c r="J66" s="172"/>
      <c r="K66" s="172">
        <f>'将来負担比率（分子）の構造'!L$41</f>
        <v>7595</v>
      </c>
      <c r="L66" s="172"/>
      <c r="M66" s="172"/>
      <c r="N66" s="172">
        <f>'将来負担比率（分子）の構造'!M$41</f>
        <v>7239</v>
      </c>
      <c r="O66" s="172"/>
      <c r="P66" s="172"/>
    </row>
    <row r="67" spans="1:16" x14ac:dyDescent="0.15">
      <c r="A67" s="172" t="s">
        <v>75</v>
      </c>
      <c r="B67" s="172" t="e">
        <f>NA()</f>
        <v>#N/A</v>
      </c>
      <c r="C67" s="172">
        <f>IF(ISNUMBER('将来負担比率（分子）の構造'!I$53), IF('将来負担比率（分子）の構造'!I$53 &lt; 0, 0, '将来負担比率（分子）の構造'!I$53), NA())</f>
        <v>3113</v>
      </c>
      <c r="D67" s="172" t="e">
        <f>NA()</f>
        <v>#N/A</v>
      </c>
      <c r="E67" s="172" t="e">
        <f>NA()</f>
        <v>#N/A</v>
      </c>
      <c r="F67" s="172">
        <f>IF(ISNUMBER('将来負担比率（分子）の構造'!J$53), IF('将来負担比率（分子）の構造'!J$53 &lt; 0, 0, '将来負担比率（分子）の構造'!J$53), NA())</f>
        <v>3203</v>
      </c>
      <c r="G67" s="172" t="e">
        <f>NA()</f>
        <v>#N/A</v>
      </c>
      <c r="H67" s="172" t="e">
        <f>NA()</f>
        <v>#N/A</v>
      </c>
      <c r="I67" s="172">
        <f>IF(ISNUMBER('将来負担比率（分子）の構造'!K$53), IF('将来負担比率（分子）の構造'!K$53 &lt; 0, 0, '将来負担比率（分子）の構造'!K$53), NA())</f>
        <v>3248</v>
      </c>
      <c r="J67" s="172" t="e">
        <f>NA()</f>
        <v>#N/A</v>
      </c>
      <c r="K67" s="172" t="e">
        <f>NA()</f>
        <v>#N/A</v>
      </c>
      <c r="L67" s="172">
        <f>IF(ISNUMBER('将来負担比率（分子）の構造'!L$53), IF('将来負担比率（分子）の構造'!L$53 &lt; 0, 0, '将来負担比率（分子）の構造'!L$53), NA())</f>
        <v>3075</v>
      </c>
      <c r="M67" s="172" t="e">
        <f>NA()</f>
        <v>#N/A</v>
      </c>
      <c r="N67" s="172" t="e">
        <f>NA()</f>
        <v>#N/A</v>
      </c>
      <c r="O67" s="172">
        <f>IF(ISNUMBER('将来負担比率（分子）の構造'!M$53), IF('将来負担比率（分子）の構造'!M$53 &lt; 0, 0, '将来負担比率（分子）の構造'!M$53), NA())</f>
        <v>2432</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714</v>
      </c>
      <c r="C72" s="176">
        <f>基金残高に係る経年分析!G55</f>
        <v>751</v>
      </c>
      <c r="D72" s="176">
        <f>基金残高に係る経年分析!H55</f>
        <v>985</v>
      </c>
    </row>
    <row r="73" spans="1:16" x14ac:dyDescent="0.15">
      <c r="A73" s="175" t="s">
        <v>78</v>
      </c>
      <c r="B73" s="176">
        <f>基金残高に係る経年分析!F56</f>
        <v>30</v>
      </c>
      <c r="C73" s="176">
        <f>基金残高に係る経年分析!G56</f>
        <v>0</v>
      </c>
      <c r="D73" s="176">
        <f>基金残高に係る経年分析!H56</f>
        <v>0</v>
      </c>
    </row>
    <row r="74" spans="1:16" x14ac:dyDescent="0.15">
      <c r="A74" s="175" t="s">
        <v>79</v>
      </c>
      <c r="B74" s="176">
        <f>基金残高に係る経年分析!F57</f>
        <v>123</v>
      </c>
      <c r="C74" s="176">
        <f>基金残高に係る経年分析!G57</f>
        <v>110</v>
      </c>
      <c r="D74" s="176">
        <f>基金残高に係る経年分析!H57</f>
        <v>158</v>
      </c>
    </row>
  </sheetData>
  <sheetProtection algorithmName="SHA-512" hashValue="36j3JzZ/hwxVF6k81JviA4RyWZJiFfEZPy+z2B3WwqpBcTqbnNTZH6YApnTvQuDs4trLZBRm/YkRoA4mdTRL5w==" saltValue="pmU5zxRorg2TZCIG9X6W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CB28-AAAE-4639-AF27-4A6709064221}">
  <sheetPr>
    <pageSetUpPr fitToPage="1"/>
  </sheetPr>
  <dimension ref="B1:EM50"/>
  <sheetViews>
    <sheetView showGridLines="0" workbookViewId="0">
      <selection activeCell="AD24" sqref="AD24:AK24"/>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218</v>
      </c>
      <c r="DI1" s="751"/>
      <c r="DJ1" s="751"/>
      <c r="DK1" s="751"/>
      <c r="DL1" s="751"/>
      <c r="DM1" s="751"/>
      <c r="DN1" s="752"/>
      <c r="DO1" s="211"/>
      <c r="DP1" s="750" t="s">
        <v>219</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220</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221</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222</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223</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224</v>
      </c>
      <c r="S4" s="713"/>
      <c r="T4" s="713"/>
      <c r="U4" s="713"/>
      <c r="V4" s="713"/>
      <c r="W4" s="713"/>
      <c r="X4" s="713"/>
      <c r="Y4" s="714"/>
      <c r="Z4" s="712" t="s">
        <v>225</v>
      </c>
      <c r="AA4" s="713"/>
      <c r="AB4" s="713"/>
      <c r="AC4" s="714"/>
      <c r="AD4" s="712" t="s">
        <v>226</v>
      </c>
      <c r="AE4" s="713"/>
      <c r="AF4" s="713"/>
      <c r="AG4" s="713"/>
      <c r="AH4" s="713"/>
      <c r="AI4" s="713"/>
      <c r="AJ4" s="713"/>
      <c r="AK4" s="714"/>
      <c r="AL4" s="712" t="s">
        <v>225</v>
      </c>
      <c r="AM4" s="713"/>
      <c r="AN4" s="713"/>
      <c r="AO4" s="714"/>
      <c r="AP4" s="753" t="s">
        <v>227</v>
      </c>
      <c r="AQ4" s="753"/>
      <c r="AR4" s="753"/>
      <c r="AS4" s="753"/>
      <c r="AT4" s="753"/>
      <c r="AU4" s="753"/>
      <c r="AV4" s="753"/>
      <c r="AW4" s="753"/>
      <c r="AX4" s="753"/>
      <c r="AY4" s="753"/>
      <c r="AZ4" s="753"/>
      <c r="BA4" s="753"/>
      <c r="BB4" s="753"/>
      <c r="BC4" s="753"/>
      <c r="BD4" s="753"/>
      <c r="BE4" s="753"/>
      <c r="BF4" s="753"/>
      <c r="BG4" s="753" t="s">
        <v>228</v>
      </c>
      <c r="BH4" s="753"/>
      <c r="BI4" s="753"/>
      <c r="BJ4" s="753"/>
      <c r="BK4" s="753"/>
      <c r="BL4" s="753"/>
      <c r="BM4" s="753"/>
      <c r="BN4" s="753"/>
      <c r="BO4" s="753" t="s">
        <v>225</v>
      </c>
      <c r="BP4" s="753"/>
      <c r="BQ4" s="753"/>
      <c r="BR4" s="753"/>
      <c r="BS4" s="753" t="s">
        <v>229</v>
      </c>
      <c r="BT4" s="753"/>
      <c r="BU4" s="753"/>
      <c r="BV4" s="753"/>
      <c r="BW4" s="753"/>
      <c r="BX4" s="753"/>
      <c r="BY4" s="753"/>
      <c r="BZ4" s="753"/>
      <c r="CA4" s="753"/>
      <c r="CB4" s="753"/>
      <c r="CD4" s="712" t="s">
        <v>230</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231</v>
      </c>
      <c r="C5" s="710"/>
      <c r="D5" s="710"/>
      <c r="E5" s="710"/>
      <c r="F5" s="710"/>
      <c r="G5" s="710"/>
      <c r="H5" s="710"/>
      <c r="I5" s="710"/>
      <c r="J5" s="710"/>
      <c r="K5" s="710"/>
      <c r="L5" s="710"/>
      <c r="M5" s="710"/>
      <c r="N5" s="710"/>
      <c r="O5" s="710"/>
      <c r="P5" s="710"/>
      <c r="Q5" s="711"/>
      <c r="R5" s="706">
        <v>608184</v>
      </c>
      <c r="S5" s="707"/>
      <c r="T5" s="707"/>
      <c r="U5" s="707"/>
      <c r="V5" s="707"/>
      <c r="W5" s="707"/>
      <c r="X5" s="707"/>
      <c r="Y5" s="735"/>
      <c r="Z5" s="748">
        <v>8.4</v>
      </c>
      <c r="AA5" s="748"/>
      <c r="AB5" s="748"/>
      <c r="AC5" s="748"/>
      <c r="AD5" s="749">
        <v>608184</v>
      </c>
      <c r="AE5" s="749"/>
      <c r="AF5" s="749"/>
      <c r="AG5" s="749"/>
      <c r="AH5" s="749"/>
      <c r="AI5" s="749"/>
      <c r="AJ5" s="749"/>
      <c r="AK5" s="749"/>
      <c r="AL5" s="736">
        <v>16.5</v>
      </c>
      <c r="AM5" s="721"/>
      <c r="AN5" s="721"/>
      <c r="AO5" s="737"/>
      <c r="AP5" s="709" t="s">
        <v>232</v>
      </c>
      <c r="AQ5" s="710"/>
      <c r="AR5" s="710"/>
      <c r="AS5" s="710"/>
      <c r="AT5" s="710"/>
      <c r="AU5" s="710"/>
      <c r="AV5" s="710"/>
      <c r="AW5" s="710"/>
      <c r="AX5" s="710"/>
      <c r="AY5" s="710"/>
      <c r="AZ5" s="710"/>
      <c r="BA5" s="710"/>
      <c r="BB5" s="710"/>
      <c r="BC5" s="710"/>
      <c r="BD5" s="710"/>
      <c r="BE5" s="710"/>
      <c r="BF5" s="711"/>
      <c r="BG5" s="659">
        <v>607866</v>
      </c>
      <c r="BH5" s="660"/>
      <c r="BI5" s="660"/>
      <c r="BJ5" s="660"/>
      <c r="BK5" s="660"/>
      <c r="BL5" s="660"/>
      <c r="BM5" s="660"/>
      <c r="BN5" s="661"/>
      <c r="BO5" s="685">
        <v>99.9</v>
      </c>
      <c r="BP5" s="685"/>
      <c r="BQ5" s="685"/>
      <c r="BR5" s="685"/>
      <c r="BS5" s="686" t="s">
        <v>129</v>
      </c>
      <c r="BT5" s="686"/>
      <c r="BU5" s="686"/>
      <c r="BV5" s="686"/>
      <c r="BW5" s="686"/>
      <c r="BX5" s="686"/>
      <c r="BY5" s="686"/>
      <c r="BZ5" s="686"/>
      <c r="CA5" s="686"/>
      <c r="CB5" s="731"/>
      <c r="CD5" s="712" t="s">
        <v>227</v>
      </c>
      <c r="CE5" s="713"/>
      <c r="CF5" s="713"/>
      <c r="CG5" s="713"/>
      <c r="CH5" s="713"/>
      <c r="CI5" s="713"/>
      <c r="CJ5" s="713"/>
      <c r="CK5" s="713"/>
      <c r="CL5" s="713"/>
      <c r="CM5" s="713"/>
      <c r="CN5" s="713"/>
      <c r="CO5" s="713"/>
      <c r="CP5" s="713"/>
      <c r="CQ5" s="714"/>
      <c r="CR5" s="712" t="s">
        <v>233</v>
      </c>
      <c r="CS5" s="713"/>
      <c r="CT5" s="713"/>
      <c r="CU5" s="713"/>
      <c r="CV5" s="713"/>
      <c r="CW5" s="713"/>
      <c r="CX5" s="713"/>
      <c r="CY5" s="714"/>
      <c r="CZ5" s="712" t="s">
        <v>225</v>
      </c>
      <c r="DA5" s="713"/>
      <c r="DB5" s="713"/>
      <c r="DC5" s="714"/>
      <c r="DD5" s="712" t="s">
        <v>234</v>
      </c>
      <c r="DE5" s="713"/>
      <c r="DF5" s="713"/>
      <c r="DG5" s="713"/>
      <c r="DH5" s="713"/>
      <c r="DI5" s="713"/>
      <c r="DJ5" s="713"/>
      <c r="DK5" s="713"/>
      <c r="DL5" s="713"/>
      <c r="DM5" s="713"/>
      <c r="DN5" s="713"/>
      <c r="DO5" s="713"/>
      <c r="DP5" s="714"/>
      <c r="DQ5" s="712" t="s">
        <v>235</v>
      </c>
      <c r="DR5" s="713"/>
      <c r="DS5" s="713"/>
      <c r="DT5" s="713"/>
      <c r="DU5" s="713"/>
      <c r="DV5" s="713"/>
      <c r="DW5" s="713"/>
      <c r="DX5" s="713"/>
      <c r="DY5" s="713"/>
      <c r="DZ5" s="713"/>
      <c r="EA5" s="713"/>
      <c r="EB5" s="713"/>
      <c r="EC5" s="714"/>
    </row>
    <row r="6" spans="2:143" ht="11.25" customHeight="1" x14ac:dyDescent="0.15">
      <c r="B6" s="656" t="s">
        <v>236</v>
      </c>
      <c r="C6" s="657"/>
      <c r="D6" s="657"/>
      <c r="E6" s="657"/>
      <c r="F6" s="657"/>
      <c r="G6" s="657"/>
      <c r="H6" s="657"/>
      <c r="I6" s="657"/>
      <c r="J6" s="657"/>
      <c r="K6" s="657"/>
      <c r="L6" s="657"/>
      <c r="M6" s="657"/>
      <c r="N6" s="657"/>
      <c r="O6" s="657"/>
      <c r="P6" s="657"/>
      <c r="Q6" s="658"/>
      <c r="R6" s="659">
        <v>99203</v>
      </c>
      <c r="S6" s="660"/>
      <c r="T6" s="660"/>
      <c r="U6" s="660"/>
      <c r="V6" s="660"/>
      <c r="W6" s="660"/>
      <c r="X6" s="660"/>
      <c r="Y6" s="661"/>
      <c r="Z6" s="685">
        <v>1.4</v>
      </c>
      <c r="AA6" s="685"/>
      <c r="AB6" s="685"/>
      <c r="AC6" s="685"/>
      <c r="AD6" s="686">
        <v>99203</v>
      </c>
      <c r="AE6" s="686"/>
      <c r="AF6" s="686"/>
      <c r="AG6" s="686"/>
      <c r="AH6" s="686"/>
      <c r="AI6" s="686"/>
      <c r="AJ6" s="686"/>
      <c r="AK6" s="686"/>
      <c r="AL6" s="662">
        <v>2.7</v>
      </c>
      <c r="AM6" s="663"/>
      <c r="AN6" s="663"/>
      <c r="AO6" s="687"/>
      <c r="AP6" s="656" t="s">
        <v>237</v>
      </c>
      <c r="AQ6" s="657"/>
      <c r="AR6" s="657"/>
      <c r="AS6" s="657"/>
      <c r="AT6" s="657"/>
      <c r="AU6" s="657"/>
      <c r="AV6" s="657"/>
      <c r="AW6" s="657"/>
      <c r="AX6" s="657"/>
      <c r="AY6" s="657"/>
      <c r="AZ6" s="657"/>
      <c r="BA6" s="657"/>
      <c r="BB6" s="657"/>
      <c r="BC6" s="657"/>
      <c r="BD6" s="657"/>
      <c r="BE6" s="657"/>
      <c r="BF6" s="658"/>
      <c r="BG6" s="659">
        <v>607866</v>
      </c>
      <c r="BH6" s="660"/>
      <c r="BI6" s="660"/>
      <c r="BJ6" s="660"/>
      <c r="BK6" s="660"/>
      <c r="BL6" s="660"/>
      <c r="BM6" s="660"/>
      <c r="BN6" s="661"/>
      <c r="BO6" s="685">
        <v>99.9</v>
      </c>
      <c r="BP6" s="685"/>
      <c r="BQ6" s="685"/>
      <c r="BR6" s="685"/>
      <c r="BS6" s="686" t="s">
        <v>129</v>
      </c>
      <c r="BT6" s="686"/>
      <c r="BU6" s="686"/>
      <c r="BV6" s="686"/>
      <c r="BW6" s="686"/>
      <c r="BX6" s="686"/>
      <c r="BY6" s="686"/>
      <c r="BZ6" s="686"/>
      <c r="CA6" s="686"/>
      <c r="CB6" s="731"/>
      <c r="CD6" s="709" t="s">
        <v>238</v>
      </c>
      <c r="CE6" s="710"/>
      <c r="CF6" s="710"/>
      <c r="CG6" s="710"/>
      <c r="CH6" s="710"/>
      <c r="CI6" s="710"/>
      <c r="CJ6" s="710"/>
      <c r="CK6" s="710"/>
      <c r="CL6" s="710"/>
      <c r="CM6" s="710"/>
      <c r="CN6" s="710"/>
      <c r="CO6" s="710"/>
      <c r="CP6" s="710"/>
      <c r="CQ6" s="711"/>
      <c r="CR6" s="659">
        <v>78301</v>
      </c>
      <c r="CS6" s="660"/>
      <c r="CT6" s="660"/>
      <c r="CU6" s="660"/>
      <c r="CV6" s="660"/>
      <c r="CW6" s="660"/>
      <c r="CX6" s="660"/>
      <c r="CY6" s="661"/>
      <c r="CZ6" s="736">
        <v>1.1000000000000001</v>
      </c>
      <c r="DA6" s="721"/>
      <c r="DB6" s="721"/>
      <c r="DC6" s="738"/>
      <c r="DD6" s="665" t="s">
        <v>129</v>
      </c>
      <c r="DE6" s="660"/>
      <c r="DF6" s="660"/>
      <c r="DG6" s="660"/>
      <c r="DH6" s="660"/>
      <c r="DI6" s="660"/>
      <c r="DJ6" s="660"/>
      <c r="DK6" s="660"/>
      <c r="DL6" s="660"/>
      <c r="DM6" s="660"/>
      <c r="DN6" s="660"/>
      <c r="DO6" s="660"/>
      <c r="DP6" s="661"/>
      <c r="DQ6" s="665">
        <v>78301</v>
      </c>
      <c r="DR6" s="660"/>
      <c r="DS6" s="660"/>
      <c r="DT6" s="660"/>
      <c r="DU6" s="660"/>
      <c r="DV6" s="660"/>
      <c r="DW6" s="660"/>
      <c r="DX6" s="660"/>
      <c r="DY6" s="660"/>
      <c r="DZ6" s="660"/>
      <c r="EA6" s="660"/>
      <c r="EB6" s="660"/>
      <c r="EC6" s="695"/>
    </row>
    <row r="7" spans="2:143" ht="11.25" customHeight="1" x14ac:dyDescent="0.15">
      <c r="B7" s="656" t="s">
        <v>239</v>
      </c>
      <c r="C7" s="657"/>
      <c r="D7" s="657"/>
      <c r="E7" s="657"/>
      <c r="F7" s="657"/>
      <c r="G7" s="657"/>
      <c r="H7" s="657"/>
      <c r="I7" s="657"/>
      <c r="J7" s="657"/>
      <c r="K7" s="657"/>
      <c r="L7" s="657"/>
      <c r="M7" s="657"/>
      <c r="N7" s="657"/>
      <c r="O7" s="657"/>
      <c r="P7" s="657"/>
      <c r="Q7" s="658"/>
      <c r="R7" s="659">
        <v>283</v>
      </c>
      <c r="S7" s="660"/>
      <c r="T7" s="660"/>
      <c r="U7" s="660"/>
      <c r="V7" s="660"/>
      <c r="W7" s="660"/>
      <c r="X7" s="660"/>
      <c r="Y7" s="661"/>
      <c r="Z7" s="685">
        <v>0</v>
      </c>
      <c r="AA7" s="685"/>
      <c r="AB7" s="685"/>
      <c r="AC7" s="685"/>
      <c r="AD7" s="686">
        <v>283</v>
      </c>
      <c r="AE7" s="686"/>
      <c r="AF7" s="686"/>
      <c r="AG7" s="686"/>
      <c r="AH7" s="686"/>
      <c r="AI7" s="686"/>
      <c r="AJ7" s="686"/>
      <c r="AK7" s="686"/>
      <c r="AL7" s="662">
        <v>0</v>
      </c>
      <c r="AM7" s="663"/>
      <c r="AN7" s="663"/>
      <c r="AO7" s="687"/>
      <c r="AP7" s="656" t="s">
        <v>240</v>
      </c>
      <c r="AQ7" s="657"/>
      <c r="AR7" s="657"/>
      <c r="AS7" s="657"/>
      <c r="AT7" s="657"/>
      <c r="AU7" s="657"/>
      <c r="AV7" s="657"/>
      <c r="AW7" s="657"/>
      <c r="AX7" s="657"/>
      <c r="AY7" s="657"/>
      <c r="AZ7" s="657"/>
      <c r="BA7" s="657"/>
      <c r="BB7" s="657"/>
      <c r="BC7" s="657"/>
      <c r="BD7" s="657"/>
      <c r="BE7" s="657"/>
      <c r="BF7" s="658"/>
      <c r="BG7" s="659">
        <v>190021</v>
      </c>
      <c r="BH7" s="660"/>
      <c r="BI7" s="660"/>
      <c r="BJ7" s="660"/>
      <c r="BK7" s="660"/>
      <c r="BL7" s="660"/>
      <c r="BM7" s="660"/>
      <c r="BN7" s="661"/>
      <c r="BO7" s="685">
        <v>31.2</v>
      </c>
      <c r="BP7" s="685"/>
      <c r="BQ7" s="685"/>
      <c r="BR7" s="685"/>
      <c r="BS7" s="686" t="s">
        <v>129</v>
      </c>
      <c r="BT7" s="686"/>
      <c r="BU7" s="686"/>
      <c r="BV7" s="686"/>
      <c r="BW7" s="686"/>
      <c r="BX7" s="686"/>
      <c r="BY7" s="686"/>
      <c r="BZ7" s="686"/>
      <c r="CA7" s="686"/>
      <c r="CB7" s="731"/>
      <c r="CD7" s="656" t="s">
        <v>241</v>
      </c>
      <c r="CE7" s="657"/>
      <c r="CF7" s="657"/>
      <c r="CG7" s="657"/>
      <c r="CH7" s="657"/>
      <c r="CI7" s="657"/>
      <c r="CJ7" s="657"/>
      <c r="CK7" s="657"/>
      <c r="CL7" s="657"/>
      <c r="CM7" s="657"/>
      <c r="CN7" s="657"/>
      <c r="CO7" s="657"/>
      <c r="CP7" s="657"/>
      <c r="CQ7" s="658"/>
      <c r="CR7" s="659">
        <v>2138714</v>
      </c>
      <c r="CS7" s="660"/>
      <c r="CT7" s="660"/>
      <c r="CU7" s="660"/>
      <c r="CV7" s="660"/>
      <c r="CW7" s="660"/>
      <c r="CX7" s="660"/>
      <c r="CY7" s="661"/>
      <c r="CZ7" s="685">
        <v>30.4</v>
      </c>
      <c r="DA7" s="685"/>
      <c r="DB7" s="685"/>
      <c r="DC7" s="685"/>
      <c r="DD7" s="665">
        <v>176980</v>
      </c>
      <c r="DE7" s="660"/>
      <c r="DF7" s="660"/>
      <c r="DG7" s="660"/>
      <c r="DH7" s="660"/>
      <c r="DI7" s="660"/>
      <c r="DJ7" s="660"/>
      <c r="DK7" s="660"/>
      <c r="DL7" s="660"/>
      <c r="DM7" s="660"/>
      <c r="DN7" s="660"/>
      <c r="DO7" s="660"/>
      <c r="DP7" s="661"/>
      <c r="DQ7" s="665">
        <v>1837293</v>
      </c>
      <c r="DR7" s="660"/>
      <c r="DS7" s="660"/>
      <c r="DT7" s="660"/>
      <c r="DU7" s="660"/>
      <c r="DV7" s="660"/>
      <c r="DW7" s="660"/>
      <c r="DX7" s="660"/>
      <c r="DY7" s="660"/>
      <c r="DZ7" s="660"/>
      <c r="EA7" s="660"/>
      <c r="EB7" s="660"/>
      <c r="EC7" s="695"/>
    </row>
    <row r="8" spans="2:143" ht="11.25" customHeight="1" x14ac:dyDescent="0.15">
      <c r="B8" s="656" t="s">
        <v>242</v>
      </c>
      <c r="C8" s="657"/>
      <c r="D8" s="657"/>
      <c r="E8" s="657"/>
      <c r="F8" s="657"/>
      <c r="G8" s="657"/>
      <c r="H8" s="657"/>
      <c r="I8" s="657"/>
      <c r="J8" s="657"/>
      <c r="K8" s="657"/>
      <c r="L8" s="657"/>
      <c r="M8" s="657"/>
      <c r="N8" s="657"/>
      <c r="O8" s="657"/>
      <c r="P8" s="657"/>
      <c r="Q8" s="658"/>
      <c r="R8" s="659">
        <v>1953</v>
      </c>
      <c r="S8" s="660"/>
      <c r="T8" s="660"/>
      <c r="U8" s="660"/>
      <c r="V8" s="660"/>
      <c r="W8" s="660"/>
      <c r="X8" s="660"/>
      <c r="Y8" s="661"/>
      <c r="Z8" s="685">
        <v>0</v>
      </c>
      <c r="AA8" s="685"/>
      <c r="AB8" s="685"/>
      <c r="AC8" s="685"/>
      <c r="AD8" s="686">
        <v>1953</v>
      </c>
      <c r="AE8" s="686"/>
      <c r="AF8" s="686"/>
      <c r="AG8" s="686"/>
      <c r="AH8" s="686"/>
      <c r="AI8" s="686"/>
      <c r="AJ8" s="686"/>
      <c r="AK8" s="686"/>
      <c r="AL8" s="662">
        <v>0.1</v>
      </c>
      <c r="AM8" s="663"/>
      <c r="AN8" s="663"/>
      <c r="AO8" s="687"/>
      <c r="AP8" s="656" t="s">
        <v>243</v>
      </c>
      <c r="AQ8" s="657"/>
      <c r="AR8" s="657"/>
      <c r="AS8" s="657"/>
      <c r="AT8" s="657"/>
      <c r="AU8" s="657"/>
      <c r="AV8" s="657"/>
      <c r="AW8" s="657"/>
      <c r="AX8" s="657"/>
      <c r="AY8" s="657"/>
      <c r="AZ8" s="657"/>
      <c r="BA8" s="657"/>
      <c r="BB8" s="657"/>
      <c r="BC8" s="657"/>
      <c r="BD8" s="657"/>
      <c r="BE8" s="657"/>
      <c r="BF8" s="658"/>
      <c r="BG8" s="659">
        <v>9693</v>
      </c>
      <c r="BH8" s="660"/>
      <c r="BI8" s="660"/>
      <c r="BJ8" s="660"/>
      <c r="BK8" s="660"/>
      <c r="BL8" s="660"/>
      <c r="BM8" s="660"/>
      <c r="BN8" s="661"/>
      <c r="BO8" s="685">
        <v>1.6</v>
      </c>
      <c r="BP8" s="685"/>
      <c r="BQ8" s="685"/>
      <c r="BR8" s="685"/>
      <c r="BS8" s="686" t="s">
        <v>129</v>
      </c>
      <c r="BT8" s="686"/>
      <c r="BU8" s="686"/>
      <c r="BV8" s="686"/>
      <c r="BW8" s="686"/>
      <c r="BX8" s="686"/>
      <c r="BY8" s="686"/>
      <c r="BZ8" s="686"/>
      <c r="CA8" s="686"/>
      <c r="CB8" s="731"/>
      <c r="CD8" s="656" t="s">
        <v>244</v>
      </c>
      <c r="CE8" s="657"/>
      <c r="CF8" s="657"/>
      <c r="CG8" s="657"/>
      <c r="CH8" s="657"/>
      <c r="CI8" s="657"/>
      <c r="CJ8" s="657"/>
      <c r="CK8" s="657"/>
      <c r="CL8" s="657"/>
      <c r="CM8" s="657"/>
      <c r="CN8" s="657"/>
      <c r="CO8" s="657"/>
      <c r="CP8" s="657"/>
      <c r="CQ8" s="658"/>
      <c r="CR8" s="659">
        <v>1166225</v>
      </c>
      <c r="CS8" s="660"/>
      <c r="CT8" s="660"/>
      <c r="CU8" s="660"/>
      <c r="CV8" s="660"/>
      <c r="CW8" s="660"/>
      <c r="CX8" s="660"/>
      <c r="CY8" s="661"/>
      <c r="CZ8" s="685">
        <v>16.600000000000001</v>
      </c>
      <c r="DA8" s="685"/>
      <c r="DB8" s="685"/>
      <c r="DC8" s="685"/>
      <c r="DD8" s="665">
        <v>20508</v>
      </c>
      <c r="DE8" s="660"/>
      <c r="DF8" s="660"/>
      <c r="DG8" s="660"/>
      <c r="DH8" s="660"/>
      <c r="DI8" s="660"/>
      <c r="DJ8" s="660"/>
      <c r="DK8" s="660"/>
      <c r="DL8" s="660"/>
      <c r="DM8" s="660"/>
      <c r="DN8" s="660"/>
      <c r="DO8" s="660"/>
      <c r="DP8" s="661"/>
      <c r="DQ8" s="665">
        <v>690927</v>
      </c>
      <c r="DR8" s="660"/>
      <c r="DS8" s="660"/>
      <c r="DT8" s="660"/>
      <c r="DU8" s="660"/>
      <c r="DV8" s="660"/>
      <c r="DW8" s="660"/>
      <c r="DX8" s="660"/>
      <c r="DY8" s="660"/>
      <c r="DZ8" s="660"/>
      <c r="EA8" s="660"/>
      <c r="EB8" s="660"/>
      <c r="EC8" s="695"/>
    </row>
    <row r="9" spans="2:143" ht="11.25" customHeight="1" x14ac:dyDescent="0.15">
      <c r="B9" s="656" t="s">
        <v>245</v>
      </c>
      <c r="C9" s="657"/>
      <c r="D9" s="657"/>
      <c r="E9" s="657"/>
      <c r="F9" s="657"/>
      <c r="G9" s="657"/>
      <c r="H9" s="657"/>
      <c r="I9" s="657"/>
      <c r="J9" s="657"/>
      <c r="K9" s="657"/>
      <c r="L9" s="657"/>
      <c r="M9" s="657"/>
      <c r="N9" s="657"/>
      <c r="O9" s="657"/>
      <c r="P9" s="657"/>
      <c r="Q9" s="658"/>
      <c r="R9" s="659">
        <v>2058</v>
      </c>
      <c r="S9" s="660"/>
      <c r="T9" s="660"/>
      <c r="U9" s="660"/>
      <c r="V9" s="660"/>
      <c r="W9" s="660"/>
      <c r="X9" s="660"/>
      <c r="Y9" s="661"/>
      <c r="Z9" s="685">
        <v>0</v>
      </c>
      <c r="AA9" s="685"/>
      <c r="AB9" s="685"/>
      <c r="AC9" s="685"/>
      <c r="AD9" s="686">
        <v>2058</v>
      </c>
      <c r="AE9" s="686"/>
      <c r="AF9" s="686"/>
      <c r="AG9" s="686"/>
      <c r="AH9" s="686"/>
      <c r="AI9" s="686"/>
      <c r="AJ9" s="686"/>
      <c r="AK9" s="686"/>
      <c r="AL9" s="662">
        <v>0.1</v>
      </c>
      <c r="AM9" s="663"/>
      <c r="AN9" s="663"/>
      <c r="AO9" s="687"/>
      <c r="AP9" s="656" t="s">
        <v>246</v>
      </c>
      <c r="AQ9" s="657"/>
      <c r="AR9" s="657"/>
      <c r="AS9" s="657"/>
      <c r="AT9" s="657"/>
      <c r="AU9" s="657"/>
      <c r="AV9" s="657"/>
      <c r="AW9" s="657"/>
      <c r="AX9" s="657"/>
      <c r="AY9" s="657"/>
      <c r="AZ9" s="657"/>
      <c r="BA9" s="657"/>
      <c r="BB9" s="657"/>
      <c r="BC9" s="657"/>
      <c r="BD9" s="657"/>
      <c r="BE9" s="657"/>
      <c r="BF9" s="658"/>
      <c r="BG9" s="659">
        <v>157155</v>
      </c>
      <c r="BH9" s="660"/>
      <c r="BI9" s="660"/>
      <c r="BJ9" s="660"/>
      <c r="BK9" s="660"/>
      <c r="BL9" s="660"/>
      <c r="BM9" s="660"/>
      <c r="BN9" s="661"/>
      <c r="BO9" s="685">
        <v>25.8</v>
      </c>
      <c r="BP9" s="685"/>
      <c r="BQ9" s="685"/>
      <c r="BR9" s="685"/>
      <c r="BS9" s="686" t="s">
        <v>129</v>
      </c>
      <c r="BT9" s="686"/>
      <c r="BU9" s="686"/>
      <c r="BV9" s="686"/>
      <c r="BW9" s="686"/>
      <c r="BX9" s="686"/>
      <c r="BY9" s="686"/>
      <c r="BZ9" s="686"/>
      <c r="CA9" s="686"/>
      <c r="CB9" s="731"/>
      <c r="CD9" s="656" t="s">
        <v>247</v>
      </c>
      <c r="CE9" s="657"/>
      <c r="CF9" s="657"/>
      <c r="CG9" s="657"/>
      <c r="CH9" s="657"/>
      <c r="CI9" s="657"/>
      <c r="CJ9" s="657"/>
      <c r="CK9" s="657"/>
      <c r="CL9" s="657"/>
      <c r="CM9" s="657"/>
      <c r="CN9" s="657"/>
      <c r="CO9" s="657"/>
      <c r="CP9" s="657"/>
      <c r="CQ9" s="658"/>
      <c r="CR9" s="659">
        <v>579556</v>
      </c>
      <c r="CS9" s="660"/>
      <c r="CT9" s="660"/>
      <c r="CU9" s="660"/>
      <c r="CV9" s="660"/>
      <c r="CW9" s="660"/>
      <c r="CX9" s="660"/>
      <c r="CY9" s="661"/>
      <c r="CZ9" s="685">
        <v>8.1999999999999993</v>
      </c>
      <c r="DA9" s="685"/>
      <c r="DB9" s="685"/>
      <c r="DC9" s="685"/>
      <c r="DD9" s="665">
        <v>4617</v>
      </c>
      <c r="DE9" s="660"/>
      <c r="DF9" s="660"/>
      <c r="DG9" s="660"/>
      <c r="DH9" s="660"/>
      <c r="DI9" s="660"/>
      <c r="DJ9" s="660"/>
      <c r="DK9" s="660"/>
      <c r="DL9" s="660"/>
      <c r="DM9" s="660"/>
      <c r="DN9" s="660"/>
      <c r="DO9" s="660"/>
      <c r="DP9" s="661"/>
      <c r="DQ9" s="665">
        <v>494172</v>
      </c>
      <c r="DR9" s="660"/>
      <c r="DS9" s="660"/>
      <c r="DT9" s="660"/>
      <c r="DU9" s="660"/>
      <c r="DV9" s="660"/>
      <c r="DW9" s="660"/>
      <c r="DX9" s="660"/>
      <c r="DY9" s="660"/>
      <c r="DZ9" s="660"/>
      <c r="EA9" s="660"/>
      <c r="EB9" s="660"/>
      <c r="EC9" s="695"/>
    </row>
    <row r="10" spans="2:143" ht="11.25" customHeight="1" x14ac:dyDescent="0.15">
      <c r="B10" s="656" t="s">
        <v>248</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85" t="s">
        <v>129</v>
      </c>
      <c r="AA10" s="685"/>
      <c r="AB10" s="685"/>
      <c r="AC10" s="685"/>
      <c r="AD10" s="686" t="s">
        <v>129</v>
      </c>
      <c r="AE10" s="686"/>
      <c r="AF10" s="686"/>
      <c r="AG10" s="686"/>
      <c r="AH10" s="686"/>
      <c r="AI10" s="686"/>
      <c r="AJ10" s="686"/>
      <c r="AK10" s="686"/>
      <c r="AL10" s="662" t="s">
        <v>129</v>
      </c>
      <c r="AM10" s="663"/>
      <c r="AN10" s="663"/>
      <c r="AO10" s="687"/>
      <c r="AP10" s="656" t="s">
        <v>249</v>
      </c>
      <c r="AQ10" s="657"/>
      <c r="AR10" s="657"/>
      <c r="AS10" s="657"/>
      <c r="AT10" s="657"/>
      <c r="AU10" s="657"/>
      <c r="AV10" s="657"/>
      <c r="AW10" s="657"/>
      <c r="AX10" s="657"/>
      <c r="AY10" s="657"/>
      <c r="AZ10" s="657"/>
      <c r="BA10" s="657"/>
      <c r="BB10" s="657"/>
      <c r="BC10" s="657"/>
      <c r="BD10" s="657"/>
      <c r="BE10" s="657"/>
      <c r="BF10" s="658"/>
      <c r="BG10" s="659">
        <v>11973</v>
      </c>
      <c r="BH10" s="660"/>
      <c r="BI10" s="660"/>
      <c r="BJ10" s="660"/>
      <c r="BK10" s="660"/>
      <c r="BL10" s="660"/>
      <c r="BM10" s="660"/>
      <c r="BN10" s="661"/>
      <c r="BO10" s="685">
        <v>2</v>
      </c>
      <c r="BP10" s="685"/>
      <c r="BQ10" s="685"/>
      <c r="BR10" s="685"/>
      <c r="BS10" s="686" t="s">
        <v>129</v>
      </c>
      <c r="BT10" s="686"/>
      <c r="BU10" s="686"/>
      <c r="BV10" s="686"/>
      <c r="BW10" s="686"/>
      <c r="BX10" s="686"/>
      <c r="BY10" s="686"/>
      <c r="BZ10" s="686"/>
      <c r="CA10" s="686"/>
      <c r="CB10" s="731"/>
      <c r="CD10" s="656" t="s">
        <v>250</v>
      </c>
      <c r="CE10" s="657"/>
      <c r="CF10" s="657"/>
      <c r="CG10" s="657"/>
      <c r="CH10" s="657"/>
      <c r="CI10" s="657"/>
      <c r="CJ10" s="657"/>
      <c r="CK10" s="657"/>
      <c r="CL10" s="657"/>
      <c r="CM10" s="657"/>
      <c r="CN10" s="657"/>
      <c r="CO10" s="657"/>
      <c r="CP10" s="657"/>
      <c r="CQ10" s="658"/>
      <c r="CR10" s="659">
        <v>82</v>
      </c>
      <c r="CS10" s="660"/>
      <c r="CT10" s="660"/>
      <c r="CU10" s="660"/>
      <c r="CV10" s="660"/>
      <c r="CW10" s="660"/>
      <c r="CX10" s="660"/>
      <c r="CY10" s="661"/>
      <c r="CZ10" s="685">
        <v>0</v>
      </c>
      <c r="DA10" s="685"/>
      <c r="DB10" s="685"/>
      <c r="DC10" s="685"/>
      <c r="DD10" s="665" t="s">
        <v>129</v>
      </c>
      <c r="DE10" s="660"/>
      <c r="DF10" s="660"/>
      <c r="DG10" s="660"/>
      <c r="DH10" s="660"/>
      <c r="DI10" s="660"/>
      <c r="DJ10" s="660"/>
      <c r="DK10" s="660"/>
      <c r="DL10" s="660"/>
      <c r="DM10" s="660"/>
      <c r="DN10" s="660"/>
      <c r="DO10" s="660"/>
      <c r="DP10" s="661"/>
      <c r="DQ10" s="665">
        <v>82</v>
      </c>
      <c r="DR10" s="660"/>
      <c r="DS10" s="660"/>
      <c r="DT10" s="660"/>
      <c r="DU10" s="660"/>
      <c r="DV10" s="660"/>
      <c r="DW10" s="660"/>
      <c r="DX10" s="660"/>
      <c r="DY10" s="660"/>
      <c r="DZ10" s="660"/>
      <c r="EA10" s="660"/>
      <c r="EB10" s="660"/>
      <c r="EC10" s="695"/>
    </row>
    <row r="11" spans="2:143" ht="11.25" customHeight="1" x14ac:dyDescent="0.15">
      <c r="B11" s="656" t="s">
        <v>251</v>
      </c>
      <c r="C11" s="657"/>
      <c r="D11" s="657"/>
      <c r="E11" s="657"/>
      <c r="F11" s="657"/>
      <c r="G11" s="657"/>
      <c r="H11" s="657"/>
      <c r="I11" s="657"/>
      <c r="J11" s="657"/>
      <c r="K11" s="657"/>
      <c r="L11" s="657"/>
      <c r="M11" s="657"/>
      <c r="N11" s="657"/>
      <c r="O11" s="657"/>
      <c r="P11" s="657"/>
      <c r="Q11" s="658"/>
      <c r="R11" s="659">
        <v>150048</v>
      </c>
      <c r="S11" s="660"/>
      <c r="T11" s="660"/>
      <c r="U11" s="660"/>
      <c r="V11" s="660"/>
      <c r="W11" s="660"/>
      <c r="X11" s="660"/>
      <c r="Y11" s="661"/>
      <c r="Z11" s="662">
        <v>2.1</v>
      </c>
      <c r="AA11" s="663"/>
      <c r="AB11" s="663"/>
      <c r="AC11" s="664"/>
      <c r="AD11" s="665">
        <v>150048</v>
      </c>
      <c r="AE11" s="660"/>
      <c r="AF11" s="660"/>
      <c r="AG11" s="660"/>
      <c r="AH11" s="660"/>
      <c r="AI11" s="660"/>
      <c r="AJ11" s="660"/>
      <c r="AK11" s="661"/>
      <c r="AL11" s="662">
        <v>4.0999999999999996</v>
      </c>
      <c r="AM11" s="663"/>
      <c r="AN11" s="663"/>
      <c r="AO11" s="687"/>
      <c r="AP11" s="656" t="s">
        <v>252</v>
      </c>
      <c r="AQ11" s="657"/>
      <c r="AR11" s="657"/>
      <c r="AS11" s="657"/>
      <c r="AT11" s="657"/>
      <c r="AU11" s="657"/>
      <c r="AV11" s="657"/>
      <c r="AW11" s="657"/>
      <c r="AX11" s="657"/>
      <c r="AY11" s="657"/>
      <c r="AZ11" s="657"/>
      <c r="BA11" s="657"/>
      <c r="BB11" s="657"/>
      <c r="BC11" s="657"/>
      <c r="BD11" s="657"/>
      <c r="BE11" s="657"/>
      <c r="BF11" s="658"/>
      <c r="BG11" s="659">
        <v>11200</v>
      </c>
      <c r="BH11" s="660"/>
      <c r="BI11" s="660"/>
      <c r="BJ11" s="660"/>
      <c r="BK11" s="660"/>
      <c r="BL11" s="660"/>
      <c r="BM11" s="660"/>
      <c r="BN11" s="661"/>
      <c r="BO11" s="685">
        <v>1.8</v>
      </c>
      <c r="BP11" s="685"/>
      <c r="BQ11" s="685"/>
      <c r="BR11" s="685"/>
      <c r="BS11" s="686" t="s">
        <v>129</v>
      </c>
      <c r="BT11" s="686"/>
      <c r="BU11" s="686"/>
      <c r="BV11" s="686"/>
      <c r="BW11" s="686"/>
      <c r="BX11" s="686"/>
      <c r="BY11" s="686"/>
      <c r="BZ11" s="686"/>
      <c r="CA11" s="686"/>
      <c r="CB11" s="731"/>
      <c r="CD11" s="656" t="s">
        <v>253</v>
      </c>
      <c r="CE11" s="657"/>
      <c r="CF11" s="657"/>
      <c r="CG11" s="657"/>
      <c r="CH11" s="657"/>
      <c r="CI11" s="657"/>
      <c r="CJ11" s="657"/>
      <c r="CK11" s="657"/>
      <c r="CL11" s="657"/>
      <c r="CM11" s="657"/>
      <c r="CN11" s="657"/>
      <c r="CO11" s="657"/>
      <c r="CP11" s="657"/>
      <c r="CQ11" s="658"/>
      <c r="CR11" s="659">
        <v>646151</v>
      </c>
      <c r="CS11" s="660"/>
      <c r="CT11" s="660"/>
      <c r="CU11" s="660"/>
      <c r="CV11" s="660"/>
      <c r="CW11" s="660"/>
      <c r="CX11" s="660"/>
      <c r="CY11" s="661"/>
      <c r="CZ11" s="685">
        <v>9.1999999999999993</v>
      </c>
      <c r="DA11" s="685"/>
      <c r="DB11" s="685"/>
      <c r="DC11" s="685"/>
      <c r="DD11" s="665">
        <v>242658</v>
      </c>
      <c r="DE11" s="660"/>
      <c r="DF11" s="660"/>
      <c r="DG11" s="660"/>
      <c r="DH11" s="660"/>
      <c r="DI11" s="660"/>
      <c r="DJ11" s="660"/>
      <c r="DK11" s="660"/>
      <c r="DL11" s="660"/>
      <c r="DM11" s="660"/>
      <c r="DN11" s="660"/>
      <c r="DO11" s="660"/>
      <c r="DP11" s="661"/>
      <c r="DQ11" s="665">
        <v>293530</v>
      </c>
      <c r="DR11" s="660"/>
      <c r="DS11" s="660"/>
      <c r="DT11" s="660"/>
      <c r="DU11" s="660"/>
      <c r="DV11" s="660"/>
      <c r="DW11" s="660"/>
      <c r="DX11" s="660"/>
      <c r="DY11" s="660"/>
      <c r="DZ11" s="660"/>
      <c r="EA11" s="660"/>
      <c r="EB11" s="660"/>
      <c r="EC11" s="695"/>
    </row>
    <row r="12" spans="2:143" ht="11.25" customHeight="1" x14ac:dyDescent="0.15">
      <c r="B12" s="656" t="s">
        <v>254</v>
      </c>
      <c r="C12" s="657"/>
      <c r="D12" s="657"/>
      <c r="E12" s="657"/>
      <c r="F12" s="657"/>
      <c r="G12" s="657"/>
      <c r="H12" s="657"/>
      <c r="I12" s="657"/>
      <c r="J12" s="657"/>
      <c r="K12" s="657"/>
      <c r="L12" s="657"/>
      <c r="M12" s="657"/>
      <c r="N12" s="657"/>
      <c r="O12" s="657"/>
      <c r="P12" s="657"/>
      <c r="Q12" s="658"/>
      <c r="R12" s="659" t="s">
        <v>129</v>
      </c>
      <c r="S12" s="660"/>
      <c r="T12" s="660"/>
      <c r="U12" s="660"/>
      <c r="V12" s="660"/>
      <c r="W12" s="660"/>
      <c r="X12" s="660"/>
      <c r="Y12" s="661"/>
      <c r="Z12" s="685" t="s">
        <v>129</v>
      </c>
      <c r="AA12" s="685"/>
      <c r="AB12" s="685"/>
      <c r="AC12" s="685"/>
      <c r="AD12" s="686" t="s">
        <v>129</v>
      </c>
      <c r="AE12" s="686"/>
      <c r="AF12" s="686"/>
      <c r="AG12" s="686"/>
      <c r="AH12" s="686"/>
      <c r="AI12" s="686"/>
      <c r="AJ12" s="686"/>
      <c r="AK12" s="686"/>
      <c r="AL12" s="662" t="s">
        <v>129</v>
      </c>
      <c r="AM12" s="663"/>
      <c r="AN12" s="663"/>
      <c r="AO12" s="687"/>
      <c r="AP12" s="656" t="s">
        <v>255</v>
      </c>
      <c r="AQ12" s="657"/>
      <c r="AR12" s="657"/>
      <c r="AS12" s="657"/>
      <c r="AT12" s="657"/>
      <c r="AU12" s="657"/>
      <c r="AV12" s="657"/>
      <c r="AW12" s="657"/>
      <c r="AX12" s="657"/>
      <c r="AY12" s="657"/>
      <c r="AZ12" s="657"/>
      <c r="BA12" s="657"/>
      <c r="BB12" s="657"/>
      <c r="BC12" s="657"/>
      <c r="BD12" s="657"/>
      <c r="BE12" s="657"/>
      <c r="BF12" s="658"/>
      <c r="BG12" s="659">
        <v>354136</v>
      </c>
      <c r="BH12" s="660"/>
      <c r="BI12" s="660"/>
      <c r="BJ12" s="660"/>
      <c r="BK12" s="660"/>
      <c r="BL12" s="660"/>
      <c r="BM12" s="660"/>
      <c r="BN12" s="661"/>
      <c r="BO12" s="685">
        <v>58.2</v>
      </c>
      <c r="BP12" s="685"/>
      <c r="BQ12" s="685"/>
      <c r="BR12" s="685"/>
      <c r="BS12" s="686" t="s">
        <v>129</v>
      </c>
      <c r="BT12" s="686"/>
      <c r="BU12" s="686"/>
      <c r="BV12" s="686"/>
      <c r="BW12" s="686"/>
      <c r="BX12" s="686"/>
      <c r="BY12" s="686"/>
      <c r="BZ12" s="686"/>
      <c r="CA12" s="686"/>
      <c r="CB12" s="731"/>
      <c r="CD12" s="656" t="s">
        <v>256</v>
      </c>
      <c r="CE12" s="657"/>
      <c r="CF12" s="657"/>
      <c r="CG12" s="657"/>
      <c r="CH12" s="657"/>
      <c r="CI12" s="657"/>
      <c r="CJ12" s="657"/>
      <c r="CK12" s="657"/>
      <c r="CL12" s="657"/>
      <c r="CM12" s="657"/>
      <c r="CN12" s="657"/>
      <c r="CO12" s="657"/>
      <c r="CP12" s="657"/>
      <c r="CQ12" s="658"/>
      <c r="CR12" s="659">
        <v>125129</v>
      </c>
      <c r="CS12" s="660"/>
      <c r="CT12" s="660"/>
      <c r="CU12" s="660"/>
      <c r="CV12" s="660"/>
      <c r="CW12" s="660"/>
      <c r="CX12" s="660"/>
      <c r="CY12" s="661"/>
      <c r="CZ12" s="685">
        <v>1.8</v>
      </c>
      <c r="DA12" s="685"/>
      <c r="DB12" s="685"/>
      <c r="DC12" s="685"/>
      <c r="DD12" s="665" t="s">
        <v>129</v>
      </c>
      <c r="DE12" s="660"/>
      <c r="DF12" s="660"/>
      <c r="DG12" s="660"/>
      <c r="DH12" s="660"/>
      <c r="DI12" s="660"/>
      <c r="DJ12" s="660"/>
      <c r="DK12" s="660"/>
      <c r="DL12" s="660"/>
      <c r="DM12" s="660"/>
      <c r="DN12" s="660"/>
      <c r="DO12" s="660"/>
      <c r="DP12" s="661"/>
      <c r="DQ12" s="665">
        <v>95288</v>
      </c>
      <c r="DR12" s="660"/>
      <c r="DS12" s="660"/>
      <c r="DT12" s="660"/>
      <c r="DU12" s="660"/>
      <c r="DV12" s="660"/>
      <c r="DW12" s="660"/>
      <c r="DX12" s="660"/>
      <c r="DY12" s="660"/>
      <c r="DZ12" s="660"/>
      <c r="EA12" s="660"/>
      <c r="EB12" s="660"/>
      <c r="EC12" s="695"/>
    </row>
    <row r="13" spans="2:143" ht="11.25" customHeight="1" x14ac:dyDescent="0.15">
      <c r="B13" s="656" t="s">
        <v>257</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85" t="s">
        <v>129</v>
      </c>
      <c r="AA13" s="685"/>
      <c r="AB13" s="685"/>
      <c r="AC13" s="685"/>
      <c r="AD13" s="686" t="s">
        <v>129</v>
      </c>
      <c r="AE13" s="686"/>
      <c r="AF13" s="686"/>
      <c r="AG13" s="686"/>
      <c r="AH13" s="686"/>
      <c r="AI13" s="686"/>
      <c r="AJ13" s="686"/>
      <c r="AK13" s="686"/>
      <c r="AL13" s="662" t="s">
        <v>129</v>
      </c>
      <c r="AM13" s="663"/>
      <c r="AN13" s="663"/>
      <c r="AO13" s="687"/>
      <c r="AP13" s="656" t="s">
        <v>258</v>
      </c>
      <c r="AQ13" s="657"/>
      <c r="AR13" s="657"/>
      <c r="AS13" s="657"/>
      <c r="AT13" s="657"/>
      <c r="AU13" s="657"/>
      <c r="AV13" s="657"/>
      <c r="AW13" s="657"/>
      <c r="AX13" s="657"/>
      <c r="AY13" s="657"/>
      <c r="AZ13" s="657"/>
      <c r="BA13" s="657"/>
      <c r="BB13" s="657"/>
      <c r="BC13" s="657"/>
      <c r="BD13" s="657"/>
      <c r="BE13" s="657"/>
      <c r="BF13" s="658"/>
      <c r="BG13" s="659">
        <v>349832</v>
      </c>
      <c r="BH13" s="660"/>
      <c r="BI13" s="660"/>
      <c r="BJ13" s="660"/>
      <c r="BK13" s="660"/>
      <c r="BL13" s="660"/>
      <c r="BM13" s="660"/>
      <c r="BN13" s="661"/>
      <c r="BO13" s="685">
        <v>57.5</v>
      </c>
      <c r="BP13" s="685"/>
      <c r="BQ13" s="685"/>
      <c r="BR13" s="685"/>
      <c r="BS13" s="686" t="s">
        <v>129</v>
      </c>
      <c r="BT13" s="686"/>
      <c r="BU13" s="686"/>
      <c r="BV13" s="686"/>
      <c r="BW13" s="686"/>
      <c r="BX13" s="686"/>
      <c r="BY13" s="686"/>
      <c r="BZ13" s="686"/>
      <c r="CA13" s="686"/>
      <c r="CB13" s="731"/>
      <c r="CD13" s="656" t="s">
        <v>259</v>
      </c>
      <c r="CE13" s="657"/>
      <c r="CF13" s="657"/>
      <c r="CG13" s="657"/>
      <c r="CH13" s="657"/>
      <c r="CI13" s="657"/>
      <c r="CJ13" s="657"/>
      <c r="CK13" s="657"/>
      <c r="CL13" s="657"/>
      <c r="CM13" s="657"/>
      <c r="CN13" s="657"/>
      <c r="CO13" s="657"/>
      <c r="CP13" s="657"/>
      <c r="CQ13" s="658"/>
      <c r="CR13" s="659">
        <v>835685</v>
      </c>
      <c r="CS13" s="660"/>
      <c r="CT13" s="660"/>
      <c r="CU13" s="660"/>
      <c r="CV13" s="660"/>
      <c r="CW13" s="660"/>
      <c r="CX13" s="660"/>
      <c r="CY13" s="661"/>
      <c r="CZ13" s="685">
        <v>11.9</v>
      </c>
      <c r="DA13" s="685"/>
      <c r="DB13" s="685"/>
      <c r="DC13" s="685"/>
      <c r="DD13" s="665">
        <v>394923</v>
      </c>
      <c r="DE13" s="660"/>
      <c r="DF13" s="660"/>
      <c r="DG13" s="660"/>
      <c r="DH13" s="660"/>
      <c r="DI13" s="660"/>
      <c r="DJ13" s="660"/>
      <c r="DK13" s="660"/>
      <c r="DL13" s="660"/>
      <c r="DM13" s="660"/>
      <c r="DN13" s="660"/>
      <c r="DO13" s="660"/>
      <c r="DP13" s="661"/>
      <c r="DQ13" s="665">
        <v>442303</v>
      </c>
      <c r="DR13" s="660"/>
      <c r="DS13" s="660"/>
      <c r="DT13" s="660"/>
      <c r="DU13" s="660"/>
      <c r="DV13" s="660"/>
      <c r="DW13" s="660"/>
      <c r="DX13" s="660"/>
      <c r="DY13" s="660"/>
      <c r="DZ13" s="660"/>
      <c r="EA13" s="660"/>
      <c r="EB13" s="660"/>
      <c r="EC13" s="695"/>
    </row>
    <row r="14" spans="2:143" ht="11.25" customHeight="1" x14ac:dyDescent="0.15">
      <c r="B14" s="656" t="s">
        <v>260</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85" t="s">
        <v>129</v>
      </c>
      <c r="AA14" s="685"/>
      <c r="AB14" s="685"/>
      <c r="AC14" s="685"/>
      <c r="AD14" s="686" t="s">
        <v>129</v>
      </c>
      <c r="AE14" s="686"/>
      <c r="AF14" s="686"/>
      <c r="AG14" s="686"/>
      <c r="AH14" s="686"/>
      <c r="AI14" s="686"/>
      <c r="AJ14" s="686"/>
      <c r="AK14" s="686"/>
      <c r="AL14" s="662" t="s">
        <v>129</v>
      </c>
      <c r="AM14" s="663"/>
      <c r="AN14" s="663"/>
      <c r="AO14" s="687"/>
      <c r="AP14" s="656" t="s">
        <v>261</v>
      </c>
      <c r="AQ14" s="657"/>
      <c r="AR14" s="657"/>
      <c r="AS14" s="657"/>
      <c r="AT14" s="657"/>
      <c r="AU14" s="657"/>
      <c r="AV14" s="657"/>
      <c r="AW14" s="657"/>
      <c r="AX14" s="657"/>
      <c r="AY14" s="657"/>
      <c r="AZ14" s="657"/>
      <c r="BA14" s="657"/>
      <c r="BB14" s="657"/>
      <c r="BC14" s="657"/>
      <c r="BD14" s="657"/>
      <c r="BE14" s="657"/>
      <c r="BF14" s="658"/>
      <c r="BG14" s="659">
        <v>23339</v>
      </c>
      <c r="BH14" s="660"/>
      <c r="BI14" s="660"/>
      <c r="BJ14" s="660"/>
      <c r="BK14" s="660"/>
      <c r="BL14" s="660"/>
      <c r="BM14" s="660"/>
      <c r="BN14" s="661"/>
      <c r="BO14" s="685">
        <v>3.8</v>
      </c>
      <c r="BP14" s="685"/>
      <c r="BQ14" s="685"/>
      <c r="BR14" s="685"/>
      <c r="BS14" s="686" t="s">
        <v>129</v>
      </c>
      <c r="BT14" s="686"/>
      <c r="BU14" s="686"/>
      <c r="BV14" s="686"/>
      <c r="BW14" s="686"/>
      <c r="BX14" s="686"/>
      <c r="BY14" s="686"/>
      <c r="BZ14" s="686"/>
      <c r="CA14" s="686"/>
      <c r="CB14" s="731"/>
      <c r="CD14" s="656" t="s">
        <v>262</v>
      </c>
      <c r="CE14" s="657"/>
      <c r="CF14" s="657"/>
      <c r="CG14" s="657"/>
      <c r="CH14" s="657"/>
      <c r="CI14" s="657"/>
      <c r="CJ14" s="657"/>
      <c r="CK14" s="657"/>
      <c r="CL14" s="657"/>
      <c r="CM14" s="657"/>
      <c r="CN14" s="657"/>
      <c r="CO14" s="657"/>
      <c r="CP14" s="657"/>
      <c r="CQ14" s="658"/>
      <c r="CR14" s="659">
        <v>235432</v>
      </c>
      <c r="CS14" s="660"/>
      <c r="CT14" s="660"/>
      <c r="CU14" s="660"/>
      <c r="CV14" s="660"/>
      <c r="CW14" s="660"/>
      <c r="CX14" s="660"/>
      <c r="CY14" s="661"/>
      <c r="CZ14" s="685">
        <v>3.4</v>
      </c>
      <c r="DA14" s="685"/>
      <c r="DB14" s="685"/>
      <c r="DC14" s="685"/>
      <c r="DD14" s="665">
        <v>4818</v>
      </c>
      <c r="DE14" s="660"/>
      <c r="DF14" s="660"/>
      <c r="DG14" s="660"/>
      <c r="DH14" s="660"/>
      <c r="DI14" s="660"/>
      <c r="DJ14" s="660"/>
      <c r="DK14" s="660"/>
      <c r="DL14" s="660"/>
      <c r="DM14" s="660"/>
      <c r="DN14" s="660"/>
      <c r="DO14" s="660"/>
      <c r="DP14" s="661"/>
      <c r="DQ14" s="665">
        <v>227752</v>
      </c>
      <c r="DR14" s="660"/>
      <c r="DS14" s="660"/>
      <c r="DT14" s="660"/>
      <c r="DU14" s="660"/>
      <c r="DV14" s="660"/>
      <c r="DW14" s="660"/>
      <c r="DX14" s="660"/>
      <c r="DY14" s="660"/>
      <c r="DZ14" s="660"/>
      <c r="EA14" s="660"/>
      <c r="EB14" s="660"/>
      <c r="EC14" s="695"/>
    </row>
    <row r="15" spans="2:143" ht="11.25" customHeight="1" x14ac:dyDescent="0.15">
      <c r="B15" s="656" t="s">
        <v>263</v>
      </c>
      <c r="C15" s="657"/>
      <c r="D15" s="657"/>
      <c r="E15" s="657"/>
      <c r="F15" s="657"/>
      <c r="G15" s="657"/>
      <c r="H15" s="657"/>
      <c r="I15" s="657"/>
      <c r="J15" s="657"/>
      <c r="K15" s="657"/>
      <c r="L15" s="657"/>
      <c r="M15" s="657"/>
      <c r="N15" s="657"/>
      <c r="O15" s="657"/>
      <c r="P15" s="657"/>
      <c r="Q15" s="658"/>
      <c r="R15" s="659" t="s">
        <v>129</v>
      </c>
      <c r="S15" s="660"/>
      <c r="T15" s="660"/>
      <c r="U15" s="660"/>
      <c r="V15" s="660"/>
      <c r="W15" s="660"/>
      <c r="X15" s="660"/>
      <c r="Y15" s="661"/>
      <c r="Z15" s="685" t="s">
        <v>129</v>
      </c>
      <c r="AA15" s="685"/>
      <c r="AB15" s="685"/>
      <c r="AC15" s="685"/>
      <c r="AD15" s="686" t="s">
        <v>129</v>
      </c>
      <c r="AE15" s="686"/>
      <c r="AF15" s="686"/>
      <c r="AG15" s="686"/>
      <c r="AH15" s="686"/>
      <c r="AI15" s="686"/>
      <c r="AJ15" s="686"/>
      <c r="AK15" s="686"/>
      <c r="AL15" s="662" t="s">
        <v>129</v>
      </c>
      <c r="AM15" s="663"/>
      <c r="AN15" s="663"/>
      <c r="AO15" s="687"/>
      <c r="AP15" s="656" t="s">
        <v>264</v>
      </c>
      <c r="AQ15" s="657"/>
      <c r="AR15" s="657"/>
      <c r="AS15" s="657"/>
      <c r="AT15" s="657"/>
      <c r="AU15" s="657"/>
      <c r="AV15" s="657"/>
      <c r="AW15" s="657"/>
      <c r="AX15" s="657"/>
      <c r="AY15" s="657"/>
      <c r="AZ15" s="657"/>
      <c r="BA15" s="657"/>
      <c r="BB15" s="657"/>
      <c r="BC15" s="657"/>
      <c r="BD15" s="657"/>
      <c r="BE15" s="657"/>
      <c r="BF15" s="658"/>
      <c r="BG15" s="659">
        <v>40370</v>
      </c>
      <c r="BH15" s="660"/>
      <c r="BI15" s="660"/>
      <c r="BJ15" s="660"/>
      <c r="BK15" s="660"/>
      <c r="BL15" s="660"/>
      <c r="BM15" s="660"/>
      <c r="BN15" s="661"/>
      <c r="BO15" s="685">
        <v>6.6</v>
      </c>
      <c r="BP15" s="685"/>
      <c r="BQ15" s="685"/>
      <c r="BR15" s="685"/>
      <c r="BS15" s="686" t="s">
        <v>129</v>
      </c>
      <c r="BT15" s="686"/>
      <c r="BU15" s="686"/>
      <c r="BV15" s="686"/>
      <c r="BW15" s="686"/>
      <c r="BX15" s="686"/>
      <c r="BY15" s="686"/>
      <c r="BZ15" s="686"/>
      <c r="CA15" s="686"/>
      <c r="CB15" s="731"/>
      <c r="CD15" s="656" t="s">
        <v>265</v>
      </c>
      <c r="CE15" s="657"/>
      <c r="CF15" s="657"/>
      <c r="CG15" s="657"/>
      <c r="CH15" s="657"/>
      <c r="CI15" s="657"/>
      <c r="CJ15" s="657"/>
      <c r="CK15" s="657"/>
      <c r="CL15" s="657"/>
      <c r="CM15" s="657"/>
      <c r="CN15" s="657"/>
      <c r="CO15" s="657"/>
      <c r="CP15" s="657"/>
      <c r="CQ15" s="658"/>
      <c r="CR15" s="659">
        <v>344622</v>
      </c>
      <c r="CS15" s="660"/>
      <c r="CT15" s="660"/>
      <c r="CU15" s="660"/>
      <c r="CV15" s="660"/>
      <c r="CW15" s="660"/>
      <c r="CX15" s="660"/>
      <c r="CY15" s="661"/>
      <c r="CZ15" s="685">
        <v>4.9000000000000004</v>
      </c>
      <c r="DA15" s="685"/>
      <c r="DB15" s="685"/>
      <c r="DC15" s="685"/>
      <c r="DD15" s="665">
        <v>3850</v>
      </c>
      <c r="DE15" s="660"/>
      <c r="DF15" s="660"/>
      <c r="DG15" s="660"/>
      <c r="DH15" s="660"/>
      <c r="DI15" s="660"/>
      <c r="DJ15" s="660"/>
      <c r="DK15" s="660"/>
      <c r="DL15" s="660"/>
      <c r="DM15" s="660"/>
      <c r="DN15" s="660"/>
      <c r="DO15" s="660"/>
      <c r="DP15" s="661"/>
      <c r="DQ15" s="665">
        <v>332773</v>
      </c>
      <c r="DR15" s="660"/>
      <c r="DS15" s="660"/>
      <c r="DT15" s="660"/>
      <c r="DU15" s="660"/>
      <c r="DV15" s="660"/>
      <c r="DW15" s="660"/>
      <c r="DX15" s="660"/>
      <c r="DY15" s="660"/>
      <c r="DZ15" s="660"/>
      <c r="EA15" s="660"/>
      <c r="EB15" s="660"/>
      <c r="EC15" s="695"/>
    </row>
    <row r="16" spans="2:143" ht="11.25" customHeight="1" x14ac:dyDescent="0.15">
      <c r="B16" s="656" t="s">
        <v>266</v>
      </c>
      <c r="C16" s="657"/>
      <c r="D16" s="657"/>
      <c r="E16" s="657"/>
      <c r="F16" s="657"/>
      <c r="G16" s="657"/>
      <c r="H16" s="657"/>
      <c r="I16" s="657"/>
      <c r="J16" s="657"/>
      <c r="K16" s="657"/>
      <c r="L16" s="657"/>
      <c r="M16" s="657"/>
      <c r="N16" s="657"/>
      <c r="O16" s="657"/>
      <c r="P16" s="657"/>
      <c r="Q16" s="658"/>
      <c r="R16" s="659">
        <v>5582</v>
      </c>
      <c r="S16" s="660"/>
      <c r="T16" s="660"/>
      <c r="U16" s="660"/>
      <c r="V16" s="660"/>
      <c r="W16" s="660"/>
      <c r="X16" s="660"/>
      <c r="Y16" s="661"/>
      <c r="Z16" s="685">
        <v>0.1</v>
      </c>
      <c r="AA16" s="685"/>
      <c r="AB16" s="685"/>
      <c r="AC16" s="685"/>
      <c r="AD16" s="686">
        <v>5582</v>
      </c>
      <c r="AE16" s="686"/>
      <c r="AF16" s="686"/>
      <c r="AG16" s="686"/>
      <c r="AH16" s="686"/>
      <c r="AI16" s="686"/>
      <c r="AJ16" s="686"/>
      <c r="AK16" s="686"/>
      <c r="AL16" s="662">
        <v>0.2</v>
      </c>
      <c r="AM16" s="663"/>
      <c r="AN16" s="663"/>
      <c r="AO16" s="687"/>
      <c r="AP16" s="656" t="s">
        <v>267</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85" t="s">
        <v>129</v>
      </c>
      <c r="BP16" s="685"/>
      <c r="BQ16" s="685"/>
      <c r="BR16" s="685"/>
      <c r="BS16" s="686" t="s">
        <v>129</v>
      </c>
      <c r="BT16" s="686"/>
      <c r="BU16" s="686"/>
      <c r="BV16" s="686"/>
      <c r="BW16" s="686"/>
      <c r="BX16" s="686"/>
      <c r="BY16" s="686"/>
      <c r="BZ16" s="686"/>
      <c r="CA16" s="686"/>
      <c r="CB16" s="731"/>
      <c r="CD16" s="656" t="s">
        <v>268</v>
      </c>
      <c r="CE16" s="657"/>
      <c r="CF16" s="657"/>
      <c r="CG16" s="657"/>
      <c r="CH16" s="657"/>
      <c r="CI16" s="657"/>
      <c r="CJ16" s="657"/>
      <c r="CK16" s="657"/>
      <c r="CL16" s="657"/>
      <c r="CM16" s="657"/>
      <c r="CN16" s="657"/>
      <c r="CO16" s="657"/>
      <c r="CP16" s="657"/>
      <c r="CQ16" s="658"/>
      <c r="CR16" s="659">
        <v>31084</v>
      </c>
      <c r="CS16" s="660"/>
      <c r="CT16" s="660"/>
      <c r="CU16" s="660"/>
      <c r="CV16" s="660"/>
      <c r="CW16" s="660"/>
      <c r="CX16" s="660"/>
      <c r="CY16" s="661"/>
      <c r="CZ16" s="685">
        <v>0.4</v>
      </c>
      <c r="DA16" s="685"/>
      <c r="DB16" s="685"/>
      <c r="DC16" s="685"/>
      <c r="DD16" s="665" t="s">
        <v>129</v>
      </c>
      <c r="DE16" s="660"/>
      <c r="DF16" s="660"/>
      <c r="DG16" s="660"/>
      <c r="DH16" s="660"/>
      <c r="DI16" s="660"/>
      <c r="DJ16" s="660"/>
      <c r="DK16" s="660"/>
      <c r="DL16" s="660"/>
      <c r="DM16" s="660"/>
      <c r="DN16" s="660"/>
      <c r="DO16" s="660"/>
      <c r="DP16" s="661"/>
      <c r="DQ16" s="665">
        <v>9808</v>
      </c>
      <c r="DR16" s="660"/>
      <c r="DS16" s="660"/>
      <c r="DT16" s="660"/>
      <c r="DU16" s="660"/>
      <c r="DV16" s="660"/>
      <c r="DW16" s="660"/>
      <c r="DX16" s="660"/>
      <c r="DY16" s="660"/>
      <c r="DZ16" s="660"/>
      <c r="EA16" s="660"/>
      <c r="EB16" s="660"/>
      <c r="EC16" s="695"/>
    </row>
    <row r="17" spans="2:133" ht="11.25" customHeight="1" x14ac:dyDescent="0.15">
      <c r="B17" s="656" t="s">
        <v>269</v>
      </c>
      <c r="C17" s="657"/>
      <c r="D17" s="657"/>
      <c r="E17" s="657"/>
      <c r="F17" s="657"/>
      <c r="G17" s="657"/>
      <c r="H17" s="657"/>
      <c r="I17" s="657"/>
      <c r="J17" s="657"/>
      <c r="K17" s="657"/>
      <c r="L17" s="657"/>
      <c r="M17" s="657"/>
      <c r="N17" s="657"/>
      <c r="O17" s="657"/>
      <c r="P17" s="657"/>
      <c r="Q17" s="658"/>
      <c r="R17" s="659">
        <v>6827</v>
      </c>
      <c r="S17" s="660"/>
      <c r="T17" s="660"/>
      <c r="U17" s="660"/>
      <c r="V17" s="660"/>
      <c r="W17" s="660"/>
      <c r="X17" s="660"/>
      <c r="Y17" s="661"/>
      <c r="Z17" s="685">
        <v>0.1</v>
      </c>
      <c r="AA17" s="685"/>
      <c r="AB17" s="685"/>
      <c r="AC17" s="685"/>
      <c r="AD17" s="686">
        <v>6827</v>
      </c>
      <c r="AE17" s="686"/>
      <c r="AF17" s="686"/>
      <c r="AG17" s="686"/>
      <c r="AH17" s="686"/>
      <c r="AI17" s="686"/>
      <c r="AJ17" s="686"/>
      <c r="AK17" s="686"/>
      <c r="AL17" s="662">
        <v>0.2</v>
      </c>
      <c r="AM17" s="663"/>
      <c r="AN17" s="663"/>
      <c r="AO17" s="687"/>
      <c r="AP17" s="656" t="s">
        <v>270</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85" t="s">
        <v>129</v>
      </c>
      <c r="BP17" s="685"/>
      <c r="BQ17" s="685"/>
      <c r="BR17" s="685"/>
      <c r="BS17" s="686" t="s">
        <v>129</v>
      </c>
      <c r="BT17" s="686"/>
      <c r="BU17" s="686"/>
      <c r="BV17" s="686"/>
      <c r="BW17" s="686"/>
      <c r="BX17" s="686"/>
      <c r="BY17" s="686"/>
      <c r="BZ17" s="686"/>
      <c r="CA17" s="686"/>
      <c r="CB17" s="731"/>
      <c r="CD17" s="656" t="s">
        <v>271</v>
      </c>
      <c r="CE17" s="657"/>
      <c r="CF17" s="657"/>
      <c r="CG17" s="657"/>
      <c r="CH17" s="657"/>
      <c r="CI17" s="657"/>
      <c r="CJ17" s="657"/>
      <c r="CK17" s="657"/>
      <c r="CL17" s="657"/>
      <c r="CM17" s="657"/>
      <c r="CN17" s="657"/>
      <c r="CO17" s="657"/>
      <c r="CP17" s="657"/>
      <c r="CQ17" s="658"/>
      <c r="CR17" s="659">
        <v>845688</v>
      </c>
      <c r="CS17" s="660"/>
      <c r="CT17" s="660"/>
      <c r="CU17" s="660"/>
      <c r="CV17" s="660"/>
      <c r="CW17" s="660"/>
      <c r="CX17" s="660"/>
      <c r="CY17" s="661"/>
      <c r="CZ17" s="685">
        <v>12</v>
      </c>
      <c r="DA17" s="685"/>
      <c r="DB17" s="685"/>
      <c r="DC17" s="685"/>
      <c r="DD17" s="665" t="s">
        <v>129</v>
      </c>
      <c r="DE17" s="660"/>
      <c r="DF17" s="660"/>
      <c r="DG17" s="660"/>
      <c r="DH17" s="660"/>
      <c r="DI17" s="660"/>
      <c r="DJ17" s="660"/>
      <c r="DK17" s="660"/>
      <c r="DL17" s="660"/>
      <c r="DM17" s="660"/>
      <c r="DN17" s="660"/>
      <c r="DO17" s="660"/>
      <c r="DP17" s="661"/>
      <c r="DQ17" s="665">
        <v>837853</v>
      </c>
      <c r="DR17" s="660"/>
      <c r="DS17" s="660"/>
      <c r="DT17" s="660"/>
      <c r="DU17" s="660"/>
      <c r="DV17" s="660"/>
      <c r="DW17" s="660"/>
      <c r="DX17" s="660"/>
      <c r="DY17" s="660"/>
      <c r="DZ17" s="660"/>
      <c r="EA17" s="660"/>
      <c r="EB17" s="660"/>
      <c r="EC17" s="695"/>
    </row>
    <row r="18" spans="2:133" ht="11.25" customHeight="1" x14ac:dyDescent="0.15">
      <c r="B18" s="656" t="s">
        <v>272</v>
      </c>
      <c r="C18" s="657"/>
      <c r="D18" s="657"/>
      <c r="E18" s="657"/>
      <c r="F18" s="657"/>
      <c r="G18" s="657"/>
      <c r="H18" s="657"/>
      <c r="I18" s="657"/>
      <c r="J18" s="657"/>
      <c r="K18" s="657"/>
      <c r="L18" s="657"/>
      <c r="M18" s="657"/>
      <c r="N18" s="657"/>
      <c r="O18" s="657"/>
      <c r="P18" s="657"/>
      <c r="Q18" s="658"/>
      <c r="R18" s="659">
        <v>6449</v>
      </c>
      <c r="S18" s="660"/>
      <c r="T18" s="660"/>
      <c r="U18" s="660"/>
      <c r="V18" s="660"/>
      <c r="W18" s="660"/>
      <c r="X18" s="660"/>
      <c r="Y18" s="661"/>
      <c r="Z18" s="685">
        <v>0.1</v>
      </c>
      <c r="AA18" s="685"/>
      <c r="AB18" s="685"/>
      <c r="AC18" s="685"/>
      <c r="AD18" s="686">
        <v>6449</v>
      </c>
      <c r="AE18" s="686"/>
      <c r="AF18" s="686"/>
      <c r="AG18" s="686"/>
      <c r="AH18" s="686"/>
      <c r="AI18" s="686"/>
      <c r="AJ18" s="686"/>
      <c r="AK18" s="686"/>
      <c r="AL18" s="662">
        <v>0.20000000298023224</v>
      </c>
      <c r="AM18" s="663"/>
      <c r="AN18" s="663"/>
      <c r="AO18" s="687"/>
      <c r="AP18" s="656" t="s">
        <v>273</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85" t="s">
        <v>129</v>
      </c>
      <c r="BP18" s="685"/>
      <c r="BQ18" s="685"/>
      <c r="BR18" s="685"/>
      <c r="BS18" s="686" t="s">
        <v>129</v>
      </c>
      <c r="BT18" s="686"/>
      <c r="BU18" s="686"/>
      <c r="BV18" s="686"/>
      <c r="BW18" s="686"/>
      <c r="BX18" s="686"/>
      <c r="BY18" s="686"/>
      <c r="BZ18" s="686"/>
      <c r="CA18" s="686"/>
      <c r="CB18" s="731"/>
      <c r="CD18" s="656" t="s">
        <v>274</v>
      </c>
      <c r="CE18" s="657"/>
      <c r="CF18" s="657"/>
      <c r="CG18" s="657"/>
      <c r="CH18" s="657"/>
      <c r="CI18" s="657"/>
      <c r="CJ18" s="657"/>
      <c r="CK18" s="657"/>
      <c r="CL18" s="657"/>
      <c r="CM18" s="657"/>
      <c r="CN18" s="657"/>
      <c r="CO18" s="657"/>
      <c r="CP18" s="657"/>
      <c r="CQ18" s="658"/>
      <c r="CR18" s="659" t="s">
        <v>129</v>
      </c>
      <c r="CS18" s="660"/>
      <c r="CT18" s="660"/>
      <c r="CU18" s="660"/>
      <c r="CV18" s="660"/>
      <c r="CW18" s="660"/>
      <c r="CX18" s="660"/>
      <c r="CY18" s="661"/>
      <c r="CZ18" s="685" t="s">
        <v>129</v>
      </c>
      <c r="DA18" s="685"/>
      <c r="DB18" s="685"/>
      <c r="DC18" s="685"/>
      <c r="DD18" s="665" t="s">
        <v>129</v>
      </c>
      <c r="DE18" s="660"/>
      <c r="DF18" s="660"/>
      <c r="DG18" s="660"/>
      <c r="DH18" s="660"/>
      <c r="DI18" s="660"/>
      <c r="DJ18" s="660"/>
      <c r="DK18" s="660"/>
      <c r="DL18" s="660"/>
      <c r="DM18" s="660"/>
      <c r="DN18" s="660"/>
      <c r="DO18" s="660"/>
      <c r="DP18" s="661"/>
      <c r="DQ18" s="665" t="s">
        <v>129</v>
      </c>
      <c r="DR18" s="660"/>
      <c r="DS18" s="660"/>
      <c r="DT18" s="660"/>
      <c r="DU18" s="660"/>
      <c r="DV18" s="660"/>
      <c r="DW18" s="660"/>
      <c r="DX18" s="660"/>
      <c r="DY18" s="660"/>
      <c r="DZ18" s="660"/>
      <c r="EA18" s="660"/>
      <c r="EB18" s="660"/>
      <c r="EC18" s="695"/>
    </row>
    <row r="19" spans="2:133" ht="11.25" customHeight="1" x14ac:dyDescent="0.15">
      <c r="B19" s="656" t="s">
        <v>275</v>
      </c>
      <c r="C19" s="657"/>
      <c r="D19" s="657"/>
      <c r="E19" s="657"/>
      <c r="F19" s="657"/>
      <c r="G19" s="657"/>
      <c r="H19" s="657"/>
      <c r="I19" s="657"/>
      <c r="J19" s="657"/>
      <c r="K19" s="657"/>
      <c r="L19" s="657"/>
      <c r="M19" s="657"/>
      <c r="N19" s="657"/>
      <c r="O19" s="657"/>
      <c r="P19" s="657"/>
      <c r="Q19" s="658"/>
      <c r="R19" s="659">
        <v>1353</v>
      </c>
      <c r="S19" s="660"/>
      <c r="T19" s="660"/>
      <c r="U19" s="660"/>
      <c r="V19" s="660"/>
      <c r="W19" s="660"/>
      <c r="X19" s="660"/>
      <c r="Y19" s="661"/>
      <c r="Z19" s="685">
        <v>0</v>
      </c>
      <c r="AA19" s="685"/>
      <c r="AB19" s="685"/>
      <c r="AC19" s="685"/>
      <c r="AD19" s="686">
        <v>1353</v>
      </c>
      <c r="AE19" s="686"/>
      <c r="AF19" s="686"/>
      <c r="AG19" s="686"/>
      <c r="AH19" s="686"/>
      <c r="AI19" s="686"/>
      <c r="AJ19" s="686"/>
      <c r="AK19" s="686"/>
      <c r="AL19" s="662">
        <v>0</v>
      </c>
      <c r="AM19" s="663"/>
      <c r="AN19" s="663"/>
      <c r="AO19" s="687"/>
      <c r="AP19" s="656" t="s">
        <v>276</v>
      </c>
      <c r="AQ19" s="657"/>
      <c r="AR19" s="657"/>
      <c r="AS19" s="657"/>
      <c r="AT19" s="657"/>
      <c r="AU19" s="657"/>
      <c r="AV19" s="657"/>
      <c r="AW19" s="657"/>
      <c r="AX19" s="657"/>
      <c r="AY19" s="657"/>
      <c r="AZ19" s="657"/>
      <c r="BA19" s="657"/>
      <c r="BB19" s="657"/>
      <c r="BC19" s="657"/>
      <c r="BD19" s="657"/>
      <c r="BE19" s="657"/>
      <c r="BF19" s="658"/>
      <c r="BG19" s="659">
        <v>318</v>
      </c>
      <c r="BH19" s="660"/>
      <c r="BI19" s="660"/>
      <c r="BJ19" s="660"/>
      <c r="BK19" s="660"/>
      <c r="BL19" s="660"/>
      <c r="BM19" s="660"/>
      <c r="BN19" s="661"/>
      <c r="BO19" s="685">
        <v>0.1</v>
      </c>
      <c r="BP19" s="685"/>
      <c r="BQ19" s="685"/>
      <c r="BR19" s="685"/>
      <c r="BS19" s="686" t="s">
        <v>129</v>
      </c>
      <c r="BT19" s="686"/>
      <c r="BU19" s="686"/>
      <c r="BV19" s="686"/>
      <c r="BW19" s="686"/>
      <c r="BX19" s="686"/>
      <c r="BY19" s="686"/>
      <c r="BZ19" s="686"/>
      <c r="CA19" s="686"/>
      <c r="CB19" s="731"/>
      <c r="CD19" s="656" t="s">
        <v>277</v>
      </c>
      <c r="CE19" s="657"/>
      <c r="CF19" s="657"/>
      <c r="CG19" s="657"/>
      <c r="CH19" s="657"/>
      <c r="CI19" s="657"/>
      <c r="CJ19" s="657"/>
      <c r="CK19" s="657"/>
      <c r="CL19" s="657"/>
      <c r="CM19" s="657"/>
      <c r="CN19" s="657"/>
      <c r="CO19" s="657"/>
      <c r="CP19" s="657"/>
      <c r="CQ19" s="658"/>
      <c r="CR19" s="659" t="s">
        <v>129</v>
      </c>
      <c r="CS19" s="660"/>
      <c r="CT19" s="660"/>
      <c r="CU19" s="660"/>
      <c r="CV19" s="660"/>
      <c r="CW19" s="660"/>
      <c r="CX19" s="660"/>
      <c r="CY19" s="661"/>
      <c r="CZ19" s="685" t="s">
        <v>129</v>
      </c>
      <c r="DA19" s="685"/>
      <c r="DB19" s="685"/>
      <c r="DC19" s="685"/>
      <c r="DD19" s="665" t="s">
        <v>129</v>
      </c>
      <c r="DE19" s="660"/>
      <c r="DF19" s="660"/>
      <c r="DG19" s="660"/>
      <c r="DH19" s="660"/>
      <c r="DI19" s="660"/>
      <c r="DJ19" s="660"/>
      <c r="DK19" s="660"/>
      <c r="DL19" s="660"/>
      <c r="DM19" s="660"/>
      <c r="DN19" s="660"/>
      <c r="DO19" s="660"/>
      <c r="DP19" s="661"/>
      <c r="DQ19" s="665" t="s">
        <v>129</v>
      </c>
      <c r="DR19" s="660"/>
      <c r="DS19" s="660"/>
      <c r="DT19" s="660"/>
      <c r="DU19" s="660"/>
      <c r="DV19" s="660"/>
      <c r="DW19" s="660"/>
      <c r="DX19" s="660"/>
      <c r="DY19" s="660"/>
      <c r="DZ19" s="660"/>
      <c r="EA19" s="660"/>
      <c r="EB19" s="660"/>
      <c r="EC19" s="695"/>
    </row>
    <row r="20" spans="2:133" ht="11.25" customHeight="1" x14ac:dyDescent="0.15">
      <c r="B20" s="656" t="s">
        <v>278</v>
      </c>
      <c r="C20" s="657"/>
      <c r="D20" s="657"/>
      <c r="E20" s="657"/>
      <c r="F20" s="657"/>
      <c r="G20" s="657"/>
      <c r="H20" s="657"/>
      <c r="I20" s="657"/>
      <c r="J20" s="657"/>
      <c r="K20" s="657"/>
      <c r="L20" s="657"/>
      <c r="M20" s="657"/>
      <c r="N20" s="657"/>
      <c r="O20" s="657"/>
      <c r="P20" s="657"/>
      <c r="Q20" s="658"/>
      <c r="R20" s="659">
        <v>1611</v>
      </c>
      <c r="S20" s="660"/>
      <c r="T20" s="660"/>
      <c r="U20" s="660"/>
      <c r="V20" s="660"/>
      <c r="W20" s="660"/>
      <c r="X20" s="660"/>
      <c r="Y20" s="661"/>
      <c r="Z20" s="685">
        <v>0</v>
      </c>
      <c r="AA20" s="685"/>
      <c r="AB20" s="685"/>
      <c r="AC20" s="685"/>
      <c r="AD20" s="686">
        <v>1611</v>
      </c>
      <c r="AE20" s="686"/>
      <c r="AF20" s="686"/>
      <c r="AG20" s="686"/>
      <c r="AH20" s="686"/>
      <c r="AI20" s="686"/>
      <c r="AJ20" s="686"/>
      <c r="AK20" s="686"/>
      <c r="AL20" s="662">
        <v>0</v>
      </c>
      <c r="AM20" s="663"/>
      <c r="AN20" s="663"/>
      <c r="AO20" s="687"/>
      <c r="AP20" s="656" t="s">
        <v>279</v>
      </c>
      <c r="AQ20" s="657"/>
      <c r="AR20" s="657"/>
      <c r="AS20" s="657"/>
      <c r="AT20" s="657"/>
      <c r="AU20" s="657"/>
      <c r="AV20" s="657"/>
      <c r="AW20" s="657"/>
      <c r="AX20" s="657"/>
      <c r="AY20" s="657"/>
      <c r="AZ20" s="657"/>
      <c r="BA20" s="657"/>
      <c r="BB20" s="657"/>
      <c r="BC20" s="657"/>
      <c r="BD20" s="657"/>
      <c r="BE20" s="657"/>
      <c r="BF20" s="658"/>
      <c r="BG20" s="659">
        <v>318</v>
      </c>
      <c r="BH20" s="660"/>
      <c r="BI20" s="660"/>
      <c r="BJ20" s="660"/>
      <c r="BK20" s="660"/>
      <c r="BL20" s="660"/>
      <c r="BM20" s="660"/>
      <c r="BN20" s="661"/>
      <c r="BO20" s="685">
        <v>0.1</v>
      </c>
      <c r="BP20" s="685"/>
      <c r="BQ20" s="685"/>
      <c r="BR20" s="685"/>
      <c r="BS20" s="686" t="s">
        <v>129</v>
      </c>
      <c r="BT20" s="686"/>
      <c r="BU20" s="686"/>
      <c r="BV20" s="686"/>
      <c r="BW20" s="686"/>
      <c r="BX20" s="686"/>
      <c r="BY20" s="686"/>
      <c r="BZ20" s="686"/>
      <c r="CA20" s="686"/>
      <c r="CB20" s="731"/>
      <c r="CD20" s="656" t="s">
        <v>280</v>
      </c>
      <c r="CE20" s="657"/>
      <c r="CF20" s="657"/>
      <c r="CG20" s="657"/>
      <c r="CH20" s="657"/>
      <c r="CI20" s="657"/>
      <c r="CJ20" s="657"/>
      <c r="CK20" s="657"/>
      <c r="CL20" s="657"/>
      <c r="CM20" s="657"/>
      <c r="CN20" s="657"/>
      <c r="CO20" s="657"/>
      <c r="CP20" s="657"/>
      <c r="CQ20" s="658"/>
      <c r="CR20" s="659">
        <v>7026669</v>
      </c>
      <c r="CS20" s="660"/>
      <c r="CT20" s="660"/>
      <c r="CU20" s="660"/>
      <c r="CV20" s="660"/>
      <c r="CW20" s="660"/>
      <c r="CX20" s="660"/>
      <c r="CY20" s="661"/>
      <c r="CZ20" s="685">
        <v>100</v>
      </c>
      <c r="DA20" s="685"/>
      <c r="DB20" s="685"/>
      <c r="DC20" s="685"/>
      <c r="DD20" s="665">
        <v>848354</v>
      </c>
      <c r="DE20" s="660"/>
      <c r="DF20" s="660"/>
      <c r="DG20" s="660"/>
      <c r="DH20" s="660"/>
      <c r="DI20" s="660"/>
      <c r="DJ20" s="660"/>
      <c r="DK20" s="660"/>
      <c r="DL20" s="660"/>
      <c r="DM20" s="660"/>
      <c r="DN20" s="660"/>
      <c r="DO20" s="660"/>
      <c r="DP20" s="661"/>
      <c r="DQ20" s="665">
        <v>5340082</v>
      </c>
      <c r="DR20" s="660"/>
      <c r="DS20" s="660"/>
      <c r="DT20" s="660"/>
      <c r="DU20" s="660"/>
      <c r="DV20" s="660"/>
      <c r="DW20" s="660"/>
      <c r="DX20" s="660"/>
      <c r="DY20" s="660"/>
      <c r="DZ20" s="660"/>
      <c r="EA20" s="660"/>
      <c r="EB20" s="660"/>
      <c r="EC20" s="695"/>
    </row>
    <row r="21" spans="2:133" ht="11.25" customHeight="1" x14ac:dyDescent="0.15">
      <c r="B21" s="656" t="s">
        <v>281</v>
      </c>
      <c r="C21" s="657"/>
      <c r="D21" s="657"/>
      <c r="E21" s="657"/>
      <c r="F21" s="657"/>
      <c r="G21" s="657"/>
      <c r="H21" s="657"/>
      <c r="I21" s="657"/>
      <c r="J21" s="657"/>
      <c r="K21" s="657"/>
      <c r="L21" s="657"/>
      <c r="M21" s="657"/>
      <c r="N21" s="657"/>
      <c r="O21" s="657"/>
      <c r="P21" s="657"/>
      <c r="Q21" s="658"/>
      <c r="R21" s="659">
        <v>317</v>
      </c>
      <c r="S21" s="660"/>
      <c r="T21" s="660"/>
      <c r="U21" s="660"/>
      <c r="V21" s="660"/>
      <c r="W21" s="660"/>
      <c r="X21" s="660"/>
      <c r="Y21" s="661"/>
      <c r="Z21" s="685">
        <v>0</v>
      </c>
      <c r="AA21" s="685"/>
      <c r="AB21" s="685"/>
      <c r="AC21" s="685"/>
      <c r="AD21" s="686">
        <v>317</v>
      </c>
      <c r="AE21" s="686"/>
      <c r="AF21" s="686"/>
      <c r="AG21" s="686"/>
      <c r="AH21" s="686"/>
      <c r="AI21" s="686"/>
      <c r="AJ21" s="686"/>
      <c r="AK21" s="686"/>
      <c r="AL21" s="662">
        <v>0</v>
      </c>
      <c r="AM21" s="663"/>
      <c r="AN21" s="663"/>
      <c r="AO21" s="687"/>
      <c r="AP21" s="656" t="s">
        <v>282</v>
      </c>
      <c r="AQ21" s="732"/>
      <c r="AR21" s="732"/>
      <c r="AS21" s="732"/>
      <c r="AT21" s="732"/>
      <c r="AU21" s="732"/>
      <c r="AV21" s="732"/>
      <c r="AW21" s="732"/>
      <c r="AX21" s="732"/>
      <c r="AY21" s="732"/>
      <c r="AZ21" s="732"/>
      <c r="BA21" s="732"/>
      <c r="BB21" s="732"/>
      <c r="BC21" s="732"/>
      <c r="BD21" s="732"/>
      <c r="BE21" s="732"/>
      <c r="BF21" s="733"/>
      <c r="BG21" s="659">
        <v>318</v>
      </c>
      <c r="BH21" s="660"/>
      <c r="BI21" s="660"/>
      <c r="BJ21" s="660"/>
      <c r="BK21" s="660"/>
      <c r="BL21" s="660"/>
      <c r="BM21" s="660"/>
      <c r="BN21" s="661"/>
      <c r="BO21" s="685">
        <v>0.1</v>
      </c>
      <c r="BP21" s="685"/>
      <c r="BQ21" s="685"/>
      <c r="BR21" s="685"/>
      <c r="BS21" s="686" t="s">
        <v>129</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283</v>
      </c>
      <c r="C22" s="717"/>
      <c r="D22" s="717"/>
      <c r="E22" s="717"/>
      <c r="F22" s="717"/>
      <c r="G22" s="717"/>
      <c r="H22" s="717"/>
      <c r="I22" s="717"/>
      <c r="J22" s="717"/>
      <c r="K22" s="717"/>
      <c r="L22" s="717"/>
      <c r="M22" s="717"/>
      <c r="N22" s="717"/>
      <c r="O22" s="717"/>
      <c r="P22" s="717"/>
      <c r="Q22" s="718"/>
      <c r="R22" s="659">
        <v>3168</v>
      </c>
      <c r="S22" s="660"/>
      <c r="T22" s="660"/>
      <c r="U22" s="660"/>
      <c r="V22" s="660"/>
      <c r="W22" s="660"/>
      <c r="X22" s="660"/>
      <c r="Y22" s="661"/>
      <c r="Z22" s="685">
        <v>0</v>
      </c>
      <c r="AA22" s="685"/>
      <c r="AB22" s="685"/>
      <c r="AC22" s="685"/>
      <c r="AD22" s="686">
        <v>3168</v>
      </c>
      <c r="AE22" s="686"/>
      <c r="AF22" s="686"/>
      <c r="AG22" s="686"/>
      <c r="AH22" s="686"/>
      <c r="AI22" s="686"/>
      <c r="AJ22" s="686"/>
      <c r="AK22" s="686"/>
      <c r="AL22" s="662">
        <v>0.10000000149011612</v>
      </c>
      <c r="AM22" s="663"/>
      <c r="AN22" s="663"/>
      <c r="AO22" s="687"/>
      <c r="AP22" s="656" t="s">
        <v>284</v>
      </c>
      <c r="AQ22" s="732"/>
      <c r="AR22" s="732"/>
      <c r="AS22" s="732"/>
      <c r="AT22" s="732"/>
      <c r="AU22" s="732"/>
      <c r="AV22" s="732"/>
      <c r="AW22" s="732"/>
      <c r="AX22" s="732"/>
      <c r="AY22" s="732"/>
      <c r="AZ22" s="732"/>
      <c r="BA22" s="732"/>
      <c r="BB22" s="732"/>
      <c r="BC22" s="732"/>
      <c r="BD22" s="732"/>
      <c r="BE22" s="732"/>
      <c r="BF22" s="733"/>
      <c r="BG22" s="659" t="s">
        <v>129</v>
      </c>
      <c r="BH22" s="660"/>
      <c r="BI22" s="660"/>
      <c r="BJ22" s="660"/>
      <c r="BK22" s="660"/>
      <c r="BL22" s="660"/>
      <c r="BM22" s="660"/>
      <c r="BN22" s="661"/>
      <c r="BO22" s="685" t="s">
        <v>129</v>
      </c>
      <c r="BP22" s="685"/>
      <c r="BQ22" s="685"/>
      <c r="BR22" s="685"/>
      <c r="BS22" s="686" t="s">
        <v>129</v>
      </c>
      <c r="BT22" s="686"/>
      <c r="BU22" s="686"/>
      <c r="BV22" s="686"/>
      <c r="BW22" s="686"/>
      <c r="BX22" s="686"/>
      <c r="BY22" s="686"/>
      <c r="BZ22" s="686"/>
      <c r="CA22" s="686"/>
      <c r="CB22" s="731"/>
      <c r="CD22" s="712" t="s">
        <v>285</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286</v>
      </c>
      <c r="C23" s="657"/>
      <c r="D23" s="657"/>
      <c r="E23" s="657"/>
      <c r="F23" s="657"/>
      <c r="G23" s="657"/>
      <c r="H23" s="657"/>
      <c r="I23" s="657"/>
      <c r="J23" s="657"/>
      <c r="K23" s="657"/>
      <c r="L23" s="657"/>
      <c r="M23" s="657"/>
      <c r="N23" s="657"/>
      <c r="O23" s="657"/>
      <c r="P23" s="657"/>
      <c r="Q23" s="658"/>
      <c r="R23" s="659">
        <v>3295882</v>
      </c>
      <c r="S23" s="660"/>
      <c r="T23" s="660"/>
      <c r="U23" s="660"/>
      <c r="V23" s="660"/>
      <c r="W23" s="660"/>
      <c r="X23" s="660"/>
      <c r="Y23" s="661"/>
      <c r="Z23" s="685">
        <v>45.4</v>
      </c>
      <c r="AA23" s="685"/>
      <c r="AB23" s="685"/>
      <c r="AC23" s="685"/>
      <c r="AD23" s="686">
        <v>2791991</v>
      </c>
      <c r="AE23" s="686"/>
      <c r="AF23" s="686"/>
      <c r="AG23" s="686"/>
      <c r="AH23" s="686"/>
      <c r="AI23" s="686"/>
      <c r="AJ23" s="686"/>
      <c r="AK23" s="686"/>
      <c r="AL23" s="662">
        <v>75.900000000000006</v>
      </c>
      <c r="AM23" s="663"/>
      <c r="AN23" s="663"/>
      <c r="AO23" s="687"/>
      <c r="AP23" s="656" t="s">
        <v>287</v>
      </c>
      <c r="AQ23" s="732"/>
      <c r="AR23" s="732"/>
      <c r="AS23" s="732"/>
      <c r="AT23" s="732"/>
      <c r="AU23" s="732"/>
      <c r="AV23" s="732"/>
      <c r="AW23" s="732"/>
      <c r="AX23" s="732"/>
      <c r="AY23" s="732"/>
      <c r="AZ23" s="732"/>
      <c r="BA23" s="732"/>
      <c r="BB23" s="732"/>
      <c r="BC23" s="732"/>
      <c r="BD23" s="732"/>
      <c r="BE23" s="732"/>
      <c r="BF23" s="733"/>
      <c r="BG23" s="659" t="s">
        <v>129</v>
      </c>
      <c r="BH23" s="660"/>
      <c r="BI23" s="660"/>
      <c r="BJ23" s="660"/>
      <c r="BK23" s="660"/>
      <c r="BL23" s="660"/>
      <c r="BM23" s="660"/>
      <c r="BN23" s="661"/>
      <c r="BO23" s="685" t="s">
        <v>129</v>
      </c>
      <c r="BP23" s="685"/>
      <c r="BQ23" s="685"/>
      <c r="BR23" s="685"/>
      <c r="BS23" s="686" t="s">
        <v>129</v>
      </c>
      <c r="BT23" s="686"/>
      <c r="BU23" s="686"/>
      <c r="BV23" s="686"/>
      <c r="BW23" s="686"/>
      <c r="BX23" s="686"/>
      <c r="BY23" s="686"/>
      <c r="BZ23" s="686"/>
      <c r="CA23" s="686"/>
      <c r="CB23" s="731"/>
      <c r="CD23" s="712" t="s">
        <v>227</v>
      </c>
      <c r="CE23" s="713"/>
      <c r="CF23" s="713"/>
      <c r="CG23" s="713"/>
      <c r="CH23" s="713"/>
      <c r="CI23" s="713"/>
      <c r="CJ23" s="713"/>
      <c r="CK23" s="713"/>
      <c r="CL23" s="713"/>
      <c r="CM23" s="713"/>
      <c r="CN23" s="713"/>
      <c r="CO23" s="713"/>
      <c r="CP23" s="713"/>
      <c r="CQ23" s="714"/>
      <c r="CR23" s="712" t="s">
        <v>288</v>
      </c>
      <c r="CS23" s="713"/>
      <c r="CT23" s="713"/>
      <c r="CU23" s="713"/>
      <c r="CV23" s="713"/>
      <c r="CW23" s="713"/>
      <c r="CX23" s="713"/>
      <c r="CY23" s="714"/>
      <c r="CZ23" s="712" t="s">
        <v>289</v>
      </c>
      <c r="DA23" s="713"/>
      <c r="DB23" s="713"/>
      <c r="DC23" s="714"/>
      <c r="DD23" s="712" t="s">
        <v>290</v>
      </c>
      <c r="DE23" s="713"/>
      <c r="DF23" s="713"/>
      <c r="DG23" s="713"/>
      <c r="DH23" s="713"/>
      <c r="DI23" s="713"/>
      <c r="DJ23" s="713"/>
      <c r="DK23" s="714"/>
      <c r="DL23" s="744" t="s">
        <v>291</v>
      </c>
      <c r="DM23" s="745"/>
      <c r="DN23" s="745"/>
      <c r="DO23" s="745"/>
      <c r="DP23" s="745"/>
      <c r="DQ23" s="745"/>
      <c r="DR23" s="745"/>
      <c r="DS23" s="745"/>
      <c r="DT23" s="745"/>
      <c r="DU23" s="745"/>
      <c r="DV23" s="746"/>
      <c r="DW23" s="712" t="s">
        <v>292</v>
      </c>
      <c r="DX23" s="713"/>
      <c r="DY23" s="713"/>
      <c r="DZ23" s="713"/>
      <c r="EA23" s="713"/>
      <c r="EB23" s="713"/>
      <c r="EC23" s="714"/>
    </row>
    <row r="24" spans="2:133" ht="11.25" customHeight="1" x14ac:dyDescent="0.15">
      <c r="B24" s="656" t="s">
        <v>293</v>
      </c>
      <c r="C24" s="657"/>
      <c r="D24" s="657"/>
      <c r="E24" s="657"/>
      <c r="F24" s="657"/>
      <c r="G24" s="657"/>
      <c r="H24" s="657"/>
      <c r="I24" s="657"/>
      <c r="J24" s="657"/>
      <c r="K24" s="657"/>
      <c r="L24" s="657"/>
      <c r="M24" s="657"/>
      <c r="N24" s="657"/>
      <c r="O24" s="657"/>
      <c r="P24" s="657"/>
      <c r="Q24" s="658"/>
      <c r="R24" s="659">
        <v>2791991</v>
      </c>
      <c r="S24" s="660"/>
      <c r="T24" s="660"/>
      <c r="U24" s="660"/>
      <c r="V24" s="660"/>
      <c r="W24" s="660"/>
      <c r="X24" s="660"/>
      <c r="Y24" s="661"/>
      <c r="Z24" s="685">
        <v>38.5</v>
      </c>
      <c r="AA24" s="685"/>
      <c r="AB24" s="685"/>
      <c r="AC24" s="685"/>
      <c r="AD24" s="686">
        <v>2791991</v>
      </c>
      <c r="AE24" s="686"/>
      <c r="AF24" s="686"/>
      <c r="AG24" s="686"/>
      <c r="AH24" s="686"/>
      <c r="AI24" s="686"/>
      <c r="AJ24" s="686"/>
      <c r="AK24" s="686"/>
      <c r="AL24" s="662">
        <v>75.900000000000006</v>
      </c>
      <c r="AM24" s="663"/>
      <c r="AN24" s="663"/>
      <c r="AO24" s="687"/>
      <c r="AP24" s="656" t="s">
        <v>294</v>
      </c>
      <c r="AQ24" s="732"/>
      <c r="AR24" s="732"/>
      <c r="AS24" s="732"/>
      <c r="AT24" s="732"/>
      <c r="AU24" s="732"/>
      <c r="AV24" s="732"/>
      <c r="AW24" s="732"/>
      <c r="AX24" s="732"/>
      <c r="AY24" s="732"/>
      <c r="AZ24" s="732"/>
      <c r="BA24" s="732"/>
      <c r="BB24" s="732"/>
      <c r="BC24" s="732"/>
      <c r="BD24" s="732"/>
      <c r="BE24" s="732"/>
      <c r="BF24" s="733"/>
      <c r="BG24" s="659" t="s">
        <v>129</v>
      </c>
      <c r="BH24" s="660"/>
      <c r="BI24" s="660"/>
      <c r="BJ24" s="660"/>
      <c r="BK24" s="660"/>
      <c r="BL24" s="660"/>
      <c r="BM24" s="660"/>
      <c r="BN24" s="661"/>
      <c r="BO24" s="685" t="s">
        <v>129</v>
      </c>
      <c r="BP24" s="685"/>
      <c r="BQ24" s="685"/>
      <c r="BR24" s="685"/>
      <c r="BS24" s="686" t="s">
        <v>129</v>
      </c>
      <c r="BT24" s="686"/>
      <c r="BU24" s="686"/>
      <c r="BV24" s="686"/>
      <c r="BW24" s="686"/>
      <c r="BX24" s="686"/>
      <c r="BY24" s="686"/>
      <c r="BZ24" s="686"/>
      <c r="CA24" s="686"/>
      <c r="CB24" s="731"/>
      <c r="CD24" s="709" t="s">
        <v>295</v>
      </c>
      <c r="CE24" s="710"/>
      <c r="CF24" s="710"/>
      <c r="CG24" s="710"/>
      <c r="CH24" s="710"/>
      <c r="CI24" s="710"/>
      <c r="CJ24" s="710"/>
      <c r="CK24" s="710"/>
      <c r="CL24" s="710"/>
      <c r="CM24" s="710"/>
      <c r="CN24" s="710"/>
      <c r="CO24" s="710"/>
      <c r="CP24" s="710"/>
      <c r="CQ24" s="711"/>
      <c r="CR24" s="706">
        <v>2431721</v>
      </c>
      <c r="CS24" s="707"/>
      <c r="CT24" s="707"/>
      <c r="CU24" s="707"/>
      <c r="CV24" s="707"/>
      <c r="CW24" s="707"/>
      <c r="CX24" s="707"/>
      <c r="CY24" s="735"/>
      <c r="CZ24" s="736">
        <v>34.6</v>
      </c>
      <c r="DA24" s="721"/>
      <c r="DB24" s="721"/>
      <c r="DC24" s="738"/>
      <c r="DD24" s="734">
        <v>1978266</v>
      </c>
      <c r="DE24" s="707"/>
      <c r="DF24" s="707"/>
      <c r="DG24" s="707"/>
      <c r="DH24" s="707"/>
      <c r="DI24" s="707"/>
      <c r="DJ24" s="707"/>
      <c r="DK24" s="735"/>
      <c r="DL24" s="734">
        <v>1817853</v>
      </c>
      <c r="DM24" s="707"/>
      <c r="DN24" s="707"/>
      <c r="DO24" s="707"/>
      <c r="DP24" s="707"/>
      <c r="DQ24" s="707"/>
      <c r="DR24" s="707"/>
      <c r="DS24" s="707"/>
      <c r="DT24" s="707"/>
      <c r="DU24" s="707"/>
      <c r="DV24" s="735"/>
      <c r="DW24" s="736">
        <v>48.2</v>
      </c>
      <c r="DX24" s="721"/>
      <c r="DY24" s="721"/>
      <c r="DZ24" s="721"/>
      <c r="EA24" s="721"/>
      <c r="EB24" s="721"/>
      <c r="EC24" s="737"/>
    </row>
    <row r="25" spans="2:133" ht="11.25" customHeight="1" x14ac:dyDescent="0.15">
      <c r="B25" s="656" t="s">
        <v>296</v>
      </c>
      <c r="C25" s="657"/>
      <c r="D25" s="657"/>
      <c r="E25" s="657"/>
      <c r="F25" s="657"/>
      <c r="G25" s="657"/>
      <c r="H25" s="657"/>
      <c r="I25" s="657"/>
      <c r="J25" s="657"/>
      <c r="K25" s="657"/>
      <c r="L25" s="657"/>
      <c r="M25" s="657"/>
      <c r="N25" s="657"/>
      <c r="O25" s="657"/>
      <c r="P25" s="657"/>
      <c r="Q25" s="658"/>
      <c r="R25" s="659">
        <v>492060</v>
      </c>
      <c r="S25" s="660"/>
      <c r="T25" s="660"/>
      <c r="U25" s="660"/>
      <c r="V25" s="660"/>
      <c r="W25" s="660"/>
      <c r="X25" s="660"/>
      <c r="Y25" s="661"/>
      <c r="Z25" s="685">
        <v>6.8</v>
      </c>
      <c r="AA25" s="685"/>
      <c r="AB25" s="685"/>
      <c r="AC25" s="685"/>
      <c r="AD25" s="686" t="s">
        <v>129</v>
      </c>
      <c r="AE25" s="686"/>
      <c r="AF25" s="686"/>
      <c r="AG25" s="686"/>
      <c r="AH25" s="686"/>
      <c r="AI25" s="686"/>
      <c r="AJ25" s="686"/>
      <c r="AK25" s="686"/>
      <c r="AL25" s="662" t="s">
        <v>129</v>
      </c>
      <c r="AM25" s="663"/>
      <c r="AN25" s="663"/>
      <c r="AO25" s="687"/>
      <c r="AP25" s="656" t="s">
        <v>297</v>
      </c>
      <c r="AQ25" s="732"/>
      <c r="AR25" s="732"/>
      <c r="AS25" s="732"/>
      <c r="AT25" s="732"/>
      <c r="AU25" s="732"/>
      <c r="AV25" s="732"/>
      <c r="AW25" s="732"/>
      <c r="AX25" s="732"/>
      <c r="AY25" s="732"/>
      <c r="AZ25" s="732"/>
      <c r="BA25" s="732"/>
      <c r="BB25" s="732"/>
      <c r="BC25" s="732"/>
      <c r="BD25" s="732"/>
      <c r="BE25" s="732"/>
      <c r="BF25" s="733"/>
      <c r="BG25" s="659" t="s">
        <v>129</v>
      </c>
      <c r="BH25" s="660"/>
      <c r="BI25" s="660"/>
      <c r="BJ25" s="660"/>
      <c r="BK25" s="660"/>
      <c r="BL25" s="660"/>
      <c r="BM25" s="660"/>
      <c r="BN25" s="661"/>
      <c r="BO25" s="685" t="s">
        <v>129</v>
      </c>
      <c r="BP25" s="685"/>
      <c r="BQ25" s="685"/>
      <c r="BR25" s="685"/>
      <c r="BS25" s="686" t="s">
        <v>129</v>
      </c>
      <c r="BT25" s="686"/>
      <c r="BU25" s="686"/>
      <c r="BV25" s="686"/>
      <c r="BW25" s="686"/>
      <c r="BX25" s="686"/>
      <c r="BY25" s="686"/>
      <c r="BZ25" s="686"/>
      <c r="CA25" s="686"/>
      <c r="CB25" s="731"/>
      <c r="CD25" s="656" t="s">
        <v>298</v>
      </c>
      <c r="CE25" s="657"/>
      <c r="CF25" s="657"/>
      <c r="CG25" s="657"/>
      <c r="CH25" s="657"/>
      <c r="CI25" s="657"/>
      <c r="CJ25" s="657"/>
      <c r="CK25" s="657"/>
      <c r="CL25" s="657"/>
      <c r="CM25" s="657"/>
      <c r="CN25" s="657"/>
      <c r="CO25" s="657"/>
      <c r="CP25" s="657"/>
      <c r="CQ25" s="658"/>
      <c r="CR25" s="659">
        <v>1044897</v>
      </c>
      <c r="CS25" s="669"/>
      <c r="CT25" s="669"/>
      <c r="CU25" s="669"/>
      <c r="CV25" s="669"/>
      <c r="CW25" s="669"/>
      <c r="CX25" s="669"/>
      <c r="CY25" s="670"/>
      <c r="CZ25" s="662">
        <v>14.9</v>
      </c>
      <c r="DA25" s="671"/>
      <c r="DB25" s="671"/>
      <c r="DC25" s="672"/>
      <c r="DD25" s="665">
        <v>989119</v>
      </c>
      <c r="DE25" s="669"/>
      <c r="DF25" s="669"/>
      <c r="DG25" s="669"/>
      <c r="DH25" s="669"/>
      <c r="DI25" s="669"/>
      <c r="DJ25" s="669"/>
      <c r="DK25" s="670"/>
      <c r="DL25" s="665">
        <v>844093</v>
      </c>
      <c r="DM25" s="669"/>
      <c r="DN25" s="669"/>
      <c r="DO25" s="669"/>
      <c r="DP25" s="669"/>
      <c r="DQ25" s="669"/>
      <c r="DR25" s="669"/>
      <c r="DS25" s="669"/>
      <c r="DT25" s="669"/>
      <c r="DU25" s="669"/>
      <c r="DV25" s="670"/>
      <c r="DW25" s="662">
        <v>22.4</v>
      </c>
      <c r="DX25" s="671"/>
      <c r="DY25" s="671"/>
      <c r="DZ25" s="671"/>
      <c r="EA25" s="671"/>
      <c r="EB25" s="671"/>
      <c r="EC25" s="690"/>
    </row>
    <row r="26" spans="2:133" ht="11.25" customHeight="1" x14ac:dyDescent="0.15">
      <c r="B26" s="656" t="s">
        <v>299</v>
      </c>
      <c r="C26" s="657"/>
      <c r="D26" s="657"/>
      <c r="E26" s="657"/>
      <c r="F26" s="657"/>
      <c r="G26" s="657"/>
      <c r="H26" s="657"/>
      <c r="I26" s="657"/>
      <c r="J26" s="657"/>
      <c r="K26" s="657"/>
      <c r="L26" s="657"/>
      <c r="M26" s="657"/>
      <c r="N26" s="657"/>
      <c r="O26" s="657"/>
      <c r="P26" s="657"/>
      <c r="Q26" s="658"/>
      <c r="R26" s="659">
        <v>11831</v>
      </c>
      <c r="S26" s="660"/>
      <c r="T26" s="660"/>
      <c r="U26" s="660"/>
      <c r="V26" s="660"/>
      <c r="W26" s="660"/>
      <c r="X26" s="660"/>
      <c r="Y26" s="661"/>
      <c r="Z26" s="685">
        <v>0.2</v>
      </c>
      <c r="AA26" s="685"/>
      <c r="AB26" s="685"/>
      <c r="AC26" s="685"/>
      <c r="AD26" s="686" t="s">
        <v>129</v>
      </c>
      <c r="AE26" s="686"/>
      <c r="AF26" s="686"/>
      <c r="AG26" s="686"/>
      <c r="AH26" s="686"/>
      <c r="AI26" s="686"/>
      <c r="AJ26" s="686"/>
      <c r="AK26" s="686"/>
      <c r="AL26" s="662" t="s">
        <v>129</v>
      </c>
      <c r="AM26" s="663"/>
      <c r="AN26" s="663"/>
      <c r="AO26" s="687"/>
      <c r="AP26" s="656" t="s">
        <v>300</v>
      </c>
      <c r="AQ26" s="732"/>
      <c r="AR26" s="732"/>
      <c r="AS26" s="732"/>
      <c r="AT26" s="732"/>
      <c r="AU26" s="732"/>
      <c r="AV26" s="732"/>
      <c r="AW26" s="732"/>
      <c r="AX26" s="732"/>
      <c r="AY26" s="732"/>
      <c r="AZ26" s="732"/>
      <c r="BA26" s="732"/>
      <c r="BB26" s="732"/>
      <c r="BC26" s="732"/>
      <c r="BD26" s="732"/>
      <c r="BE26" s="732"/>
      <c r="BF26" s="733"/>
      <c r="BG26" s="659" t="s">
        <v>129</v>
      </c>
      <c r="BH26" s="660"/>
      <c r="BI26" s="660"/>
      <c r="BJ26" s="660"/>
      <c r="BK26" s="660"/>
      <c r="BL26" s="660"/>
      <c r="BM26" s="660"/>
      <c r="BN26" s="661"/>
      <c r="BO26" s="685" t="s">
        <v>129</v>
      </c>
      <c r="BP26" s="685"/>
      <c r="BQ26" s="685"/>
      <c r="BR26" s="685"/>
      <c r="BS26" s="686" t="s">
        <v>129</v>
      </c>
      <c r="BT26" s="686"/>
      <c r="BU26" s="686"/>
      <c r="BV26" s="686"/>
      <c r="BW26" s="686"/>
      <c r="BX26" s="686"/>
      <c r="BY26" s="686"/>
      <c r="BZ26" s="686"/>
      <c r="CA26" s="686"/>
      <c r="CB26" s="731"/>
      <c r="CD26" s="656" t="s">
        <v>301</v>
      </c>
      <c r="CE26" s="657"/>
      <c r="CF26" s="657"/>
      <c r="CG26" s="657"/>
      <c r="CH26" s="657"/>
      <c r="CI26" s="657"/>
      <c r="CJ26" s="657"/>
      <c r="CK26" s="657"/>
      <c r="CL26" s="657"/>
      <c r="CM26" s="657"/>
      <c r="CN26" s="657"/>
      <c r="CO26" s="657"/>
      <c r="CP26" s="657"/>
      <c r="CQ26" s="658"/>
      <c r="CR26" s="659">
        <v>669109</v>
      </c>
      <c r="CS26" s="660"/>
      <c r="CT26" s="660"/>
      <c r="CU26" s="660"/>
      <c r="CV26" s="660"/>
      <c r="CW26" s="660"/>
      <c r="CX26" s="660"/>
      <c r="CY26" s="661"/>
      <c r="CZ26" s="662">
        <v>9.5</v>
      </c>
      <c r="DA26" s="671"/>
      <c r="DB26" s="671"/>
      <c r="DC26" s="672"/>
      <c r="DD26" s="665">
        <v>625992</v>
      </c>
      <c r="DE26" s="660"/>
      <c r="DF26" s="660"/>
      <c r="DG26" s="660"/>
      <c r="DH26" s="660"/>
      <c r="DI26" s="660"/>
      <c r="DJ26" s="660"/>
      <c r="DK26" s="661"/>
      <c r="DL26" s="665" t="s">
        <v>129</v>
      </c>
      <c r="DM26" s="660"/>
      <c r="DN26" s="660"/>
      <c r="DO26" s="660"/>
      <c r="DP26" s="660"/>
      <c r="DQ26" s="660"/>
      <c r="DR26" s="660"/>
      <c r="DS26" s="660"/>
      <c r="DT26" s="660"/>
      <c r="DU26" s="660"/>
      <c r="DV26" s="661"/>
      <c r="DW26" s="662" t="s">
        <v>129</v>
      </c>
      <c r="DX26" s="671"/>
      <c r="DY26" s="671"/>
      <c r="DZ26" s="671"/>
      <c r="EA26" s="671"/>
      <c r="EB26" s="671"/>
      <c r="EC26" s="690"/>
    </row>
    <row r="27" spans="2:133" ht="11.25" customHeight="1" x14ac:dyDescent="0.15">
      <c r="B27" s="656" t="s">
        <v>302</v>
      </c>
      <c r="C27" s="657"/>
      <c r="D27" s="657"/>
      <c r="E27" s="657"/>
      <c r="F27" s="657"/>
      <c r="G27" s="657"/>
      <c r="H27" s="657"/>
      <c r="I27" s="657"/>
      <c r="J27" s="657"/>
      <c r="K27" s="657"/>
      <c r="L27" s="657"/>
      <c r="M27" s="657"/>
      <c r="N27" s="657"/>
      <c r="O27" s="657"/>
      <c r="P27" s="657"/>
      <c r="Q27" s="658"/>
      <c r="R27" s="659">
        <v>4176469</v>
      </c>
      <c r="S27" s="660"/>
      <c r="T27" s="660"/>
      <c r="U27" s="660"/>
      <c r="V27" s="660"/>
      <c r="W27" s="660"/>
      <c r="X27" s="660"/>
      <c r="Y27" s="661"/>
      <c r="Z27" s="685">
        <v>57.5</v>
      </c>
      <c r="AA27" s="685"/>
      <c r="AB27" s="685"/>
      <c r="AC27" s="685"/>
      <c r="AD27" s="686">
        <v>3672578</v>
      </c>
      <c r="AE27" s="686"/>
      <c r="AF27" s="686"/>
      <c r="AG27" s="686"/>
      <c r="AH27" s="686"/>
      <c r="AI27" s="686"/>
      <c r="AJ27" s="686"/>
      <c r="AK27" s="686"/>
      <c r="AL27" s="662">
        <v>99.800003051757813</v>
      </c>
      <c r="AM27" s="663"/>
      <c r="AN27" s="663"/>
      <c r="AO27" s="687"/>
      <c r="AP27" s="656" t="s">
        <v>303</v>
      </c>
      <c r="AQ27" s="657"/>
      <c r="AR27" s="657"/>
      <c r="AS27" s="657"/>
      <c r="AT27" s="657"/>
      <c r="AU27" s="657"/>
      <c r="AV27" s="657"/>
      <c r="AW27" s="657"/>
      <c r="AX27" s="657"/>
      <c r="AY27" s="657"/>
      <c r="AZ27" s="657"/>
      <c r="BA27" s="657"/>
      <c r="BB27" s="657"/>
      <c r="BC27" s="657"/>
      <c r="BD27" s="657"/>
      <c r="BE27" s="657"/>
      <c r="BF27" s="658"/>
      <c r="BG27" s="659">
        <v>608184</v>
      </c>
      <c r="BH27" s="660"/>
      <c r="BI27" s="660"/>
      <c r="BJ27" s="660"/>
      <c r="BK27" s="660"/>
      <c r="BL27" s="660"/>
      <c r="BM27" s="660"/>
      <c r="BN27" s="661"/>
      <c r="BO27" s="685">
        <v>100</v>
      </c>
      <c r="BP27" s="685"/>
      <c r="BQ27" s="685"/>
      <c r="BR27" s="685"/>
      <c r="BS27" s="686" t="s">
        <v>129</v>
      </c>
      <c r="BT27" s="686"/>
      <c r="BU27" s="686"/>
      <c r="BV27" s="686"/>
      <c r="BW27" s="686"/>
      <c r="BX27" s="686"/>
      <c r="BY27" s="686"/>
      <c r="BZ27" s="686"/>
      <c r="CA27" s="686"/>
      <c r="CB27" s="731"/>
      <c r="CD27" s="656" t="s">
        <v>304</v>
      </c>
      <c r="CE27" s="657"/>
      <c r="CF27" s="657"/>
      <c r="CG27" s="657"/>
      <c r="CH27" s="657"/>
      <c r="CI27" s="657"/>
      <c r="CJ27" s="657"/>
      <c r="CK27" s="657"/>
      <c r="CL27" s="657"/>
      <c r="CM27" s="657"/>
      <c r="CN27" s="657"/>
      <c r="CO27" s="657"/>
      <c r="CP27" s="657"/>
      <c r="CQ27" s="658"/>
      <c r="CR27" s="659">
        <v>541136</v>
      </c>
      <c r="CS27" s="669"/>
      <c r="CT27" s="669"/>
      <c r="CU27" s="669"/>
      <c r="CV27" s="669"/>
      <c r="CW27" s="669"/>
      <c r="CX27" s="669"/>
      <c r="CY27" s="670"/>
      <c r="CZ27" s="662">
        <v>7.7</v>
      </c>
      <c r="DA27" s="671"/>
      <c r="DB27" s="671"/>
      <c r="DC27" s="672"/>
      <c r="DD27" s="665">
        <v>151294</v>
      </c>
      <c r="DE27" s="669"/>
      <c r="DF27" s="669"/>
      <c r="DG27" s="669"/>
      <c r="DH27" s="669"/>
      <c r="DI27" s="669"/>
      <c r="DJ27" s="669"/>
      <c r="DK27" s="670"/>
      <c r="DL27" s="665">
        <v>135907</v>
      </c>
      <c r="DM27" s="669"/>
      <c r="DN27" s="669"/>
      <c r="DO27" s="669"/>
      <c r="DP27" s="669"/>
      <c r="DQ27" s="669"/>
      <c r="DR27" s="669"/>
      <c r="DS27" s="669"/>
      <c r="DT27" s="669"/>
      <c r="DU27" s="669"/>
      <c r="DV27" s="670"/>
      <c r="DW27" s="662">
        <v>3.6</v>
      </c>
      <c r="DX27" s="671"/>
      <c r="DY27" s="671"/>
      <c r="DZ27" s="671"/>
      <c r="EA27" s="671"/>
      <c r="EB27" s="671"/>
      <c r="EC27" s="690"/>
    </row>
    <row r="28" spans="2:133" ht="11.25" customHeight="1" x14ac:dyDescent="0.15">
      <c r="B28" s="656" t="s">
        <v>305</v>
      </c>
      <c r="C28" s="657"/>
      <c r="D28" s="657"/>
      <c r="E28" s="657"/>
      <c r="F28" s="657"/>
      <c r="G28" s="657"/>
      <c r="H28" s="657"/>
      <c r="I28" s="657"/>
      <c r="J28" s="657"/>
      <c r="K28" s="657"/>
      <c r="L28" s="657"/>
      <c r="M28" s="657"/>
      <c r="N28" s="657"/>
      <c r="O28" s="657"/>
      <c r="P28" s="657"/>
      <c r="Q28" s="658"/>
      <c r="R28" s="659">
        <v>643</v>
      </c>
      <c r="S28" s="660"/>
      <c r="T28" s="660"/>
      <c r="U28" s="660"/>
      <c r="V28" s="660"/>
      <c r="W28" s="660"/>
      <c r="X28" s="660"/>
      <c r="Y28" s="661"/>
      <c r="Z28" s="685">
        <v>0</v>
      </c>
      <c r="AA28" s="685"/>
      <c r="AB28" s="685"/>
      <c r="AC28" s="685"/>
      <c r="AD28" s="686">
        <v>643</v>
      </c>
      <c r="AE28" s="686"/>
      <c r="AF28" s="686"/>
      <c r="AG28" s="686"/>
      <c r="AH28" s="686"/>
      <c r="AI28" s="686"/>
      <c r="AJ28" s="686"/>
      <c r="AK28" s="686"/>
      <c r="AL28" s="662">
        <v>0</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5"/>
      <c r="CD28" s="656" t="s">
        <v>306</v>
      </c>
      <c r="CE28" s="657"/>
      <c r="CF28" s="657"/>
      <c r="CG28" s="657"/>
      <c r="CH28" s="657"/>
      <c r="CI28" s="657"/>
      <c r="CJ28" s="657"/>
      <c r="CK28" s="657"/>
      <c r="CL28" s="657"/>
      <c r="CM28" s="657"/>
      <c r="CN28" s="657"/>
      <c r="CO28" s="657"/>
      <c r="CP28" s="657"/>
      <c r="CQ28" s="658"/>
      <c r="CR28" s="659">
        <v>845688</v>
      </c>
      <c r="CS28" s="660"/>
      <c r="CT28" s="660"/>
      <c r="CU28" s="660"/>
      <c r="CV28" s="660"/>
      <c r="CW28" s="660"/>
      <c r="CX28" s="660"/>
      <c r="CY28" s="661"/>
      <c r="CZ28" s="662">
        <v>12</v>
      </c>
      <c r="DA28" s="671"/>
      <c r="DB28" s="671"/>
      <c r="DC28" s="672"/>
      <c r="DD28" s="665">
        <v>837853</v>
      </c>
      <c r="DE28" s="660"/>
      <c r="DF28" s="660"/>
      <c r="DG28" s="660"/>
      <c r="DH28" s="660"/>
      <c r="DI28" s="660"/>
      <c r="DJ28" s="660"/>
      <c r="DK28" s="661"/>
      <c r="DL28" s="665">
        <v>837853</v>
      </c>
      <c r="DM28" s="660"/>
      <c r="DN28" s="660"/>
      <c r="DO28" s="660"/>
      <c r="DP28" s="660"/>
      <c r="DQ28" s="660"/>
      <c r="DR28" s="660"/>
      <c r="DS28" s="660"/>
      <c r="DT28" s="660"/>
      <c r="DU28" s="660"/>
      <c r="DV28" s="661"/>
      <c r="DW28" s="662">
        <v>22.2</v>
      </c>
      <c r="DX28" s="671"/>
      <c r="DY28" s="671"/>
      <c r="DZ28" s="671"/>
      <c r="EA28" s="671"/>
      <c r="EB28" s="671"/>
      <c r="EC28" s="690"/>
    </row>
    <row r="29" spans="2:133" ht="11.25" customHeight="1" x14ac:dyDescent="0.15">
      <c r="B29" s="656" t="s">
        <v>307</v>
      </c>
      <c r="C29" s="657"/>
      <c r="D29" s="657"/>
      <c r="E29" s="657"/>
      <c r="F29" s="657"/>
      <c r="G29" s="657"/>
      <c r="H29" s="657"/>
      <c r="I29" s="657"/>
      <c r="J29" s="657"/>
      <c r="K29" s="657"/>
      <c r="L29" s="657"/>
      <c r="M29" s="657"/>
      <c r="N29" s="657"/>
      <c r="O29" s="657"/>
      <c r="P29" s="657"/>
      <c r="Q29" s="658"/>
      <c r="R29" s="659">
        <v>3181</v>
      </c>
      <c r="S29" s="660"/>
      <c r="T29" s="660"/>
      <c r="U29" s="660"/>
      <c r="V29" s="660"/>
      <c r="W29" s="660"/>
      <c r="X29" s="660"/>
      <c r="Y29" s="661"/>
      <c r="Z29" s="685">
        <v>0</v>
      </c>
      <c r="AA29" s="685"/>
      <c r="AB29" s="685"/>
      <c r="AC29" s="685"/>
      <c r="AD29" s="686" t="s">
        <v>129</v>
      </c>
      <c r="AE29" s="686"/>
      <c r="AF29" s="686"/>
      <c r="AG29" s="686"/>
      <c r="AH29" s="686"/>
      <c r="AI29" s="686"/>
      <c r="AJ29" s="686"/>
      <c r="AK29" s="686"/>
      <c r="AL29" s="662" t="s">
        <v>129</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308</v>
      </c>
      <c r="CE29" s="680"/>
      <c r="CF29" s="656" t="s">
        <v>70</v>
      </c>
      <c r="CG29" s="657"/>
      <c r="CH29" s="657"/>
      <c r="CI29" s="657"/>
      <c r="CJ29" s="657"/>
      <c r="CK29" s="657"/>
      <c r="CL29" s="657"/>
      <c r="CM29" s="657"/>
      <c r="CN29" s="657"/>
      <c r="CO29" s="657"/>
      <c r="CP29" s="657"/>
      <c r="CQ29" s="658"/>
      <c r="CR29" s="659">
        <v>845623</v>
      </c>
      <c r="CS29" s="669"/>
      <c r="CT29" s="669"/>
      <c r="CU29" s="669"/>
      <c r="CV29" s="669"/>
      <c r="CW29" s="669"/>
      <c r="CX29" s="669"/>
      <c r="CY29" s="670"/>
      <c r="CZ29" s="662">
        <v>12</v>
      </c>
      <c r="DA29" s="671"/>
      <c r="DB29" s="671"/>
      <c r="DC29" s="672"/>
      <c r="DD29" s="665">
        <v>837788</v>
      </c>
      <c r="DE29" s="669"/>
      <c r="DF29" s="669"/>
      <c r="DG29" s="669"/>
      <c r="DH29" s="669"/>
      <c r="DI29" s="669"/>
      <c r="DJ29" s="669"/>
      <c r="DK29" s="670"/>
      <c r="DL29" s="665">
        <v>837788</v>
      </c>
      <c r="DM29" s="669"/>
      <c r="DN29" s="669"/>
      <c r="DO29" s="669"/>
      <c r="DP29" s="669"/>
      <c r="DQ29" s="669"/>
      <c r="DR29" s="669"/>
      <c r="DS29" s="669"/>
      <c r="DT29" s="669"/>
      <c r="DU29" s="669"/>
      <c r="DV29" s="670"/>
      <c r="DW29" s="662">
        <v>22.2</v>
      </c>
      <c r="DX29" s="671"/>
      <c r="DY29" s="671"/>
      <c r="DZ29" s="671"/>
      <c r="EA29" s="671"/>
      <c r="EB29" s="671"/>
      <c r="EC29" s="690"/>
    </row>
    <row r="30" spans="2:133" ht="11.25" customHeight="1" x14ac:dyDescent="0.15">
      <c r="B30" s="656" t="s">
        <v>309</v>
      </c>
      <c r="C30" s="657"/>
      <c r="D30" s="657"/>
      <c r="E30" s="657"/>
      <c r="F30" s="657"/>
      <c r="G30" s="657"/>
      <c r="H30" s="657"/>
      <c r="I30" s="657"/>
      <c r="J30" s="657"/>
      <c r="K30" s="657"/>
      <c r="L30" s="657"/>
      <c r="M30" s="657"/>
      <c r="N30" s="657"/>
      <c r="O30" s="657"/>
      <c r="P30" s="657"/>
      <c r="Q30" s="658"/>
      <c r="R30" s="659">
        <v>151080</v>
      </c>
      <c r="S30" s="660"/>
      <c r="T30" s="660"/>
      <c r="U30" s="660"/>
      <c r="V30" s="660"/>
      <c r="W30" s="660"/>
      <c r="X30" s="660"/>
      <c r="Y30" s="661"/>
      <c r="Z30" s="685">
        <v>2.1</v>
      </c>
      <c r="AA30" s="685"/>
      <c r="AB30" s="685"/>
      <c r="AC30" s="685"/>
      <c r="AD30" s="686">
        <v>5210</v>
      </c>
      <c r="AE30" s="686"/>
      <c r="AF30" s="686"/>
      <c r="AG30" s="686"/>
      <c r="AH30" s="686"/>
      <c r="AI30" s="686"/>
      <c r="AJ30" s="686"/>
      <c r="AK30" s="686"/>
      <c r="AL30" s="662">
        <v>0.1</v>
      </c>
      <c r="AM30" s="663"/>
      <c r="AN30" s="663"/>
      <c r="AO30" s="687"/>
      <c r="AP30" s="712" t="s">
        <v>227</v>
      </c>
      <c r="AQ30" s="713"/>
      <c r="AR30" s="713"/>
      <c r="AS30" s="713"/>
      <c r="AT30" s="713"/>
      <c r="AU30" s="713"/>
      <c r="AV30" s="713"/>
      <c r="AW30" s="713"/>
      <c r="AX30" s="713"/>
      <c r="AY30" s="713"/>
      <c r="AZ30" s="713"/>
      <c r="BA30" s="713"/>
      <c r="BB30" s="713"/>
      <c r="BC30" s="713"/>
      <c r="BD30" s="713"/>
      <c r="BE30" s="713"/>
      <c r="BF30" s="714"/>
      <c r="BG30" s="712" t="s">
        <v>310</v>
      </c>
      <c r="BH30" s="729"/>
      <c r="BI30" s="729"/>
      <c r="BJ30" s="729"/>
      <c r="BK30" s="729"/>
      <c r="BL30" s="729"/>
      <c r="BM30" s="729"/>
      <c r="BN30" s="729"/>
      <c r="BO30" s="729"/>
      <c r="BP30" s="729"/>
      <c r="BQ30" s="730"/>
      <c r="BR30" s="712" t="s">
        <v>311</v>
      </c>
      <c r="BS30" s="729"/>
      <c r="BT30" s="729"/>
      <c r="BU30" s="729"/>
      <c r="BV30" s="729"/>
      <c r="BW30" s="729"/>
      <c r="BX30" s="729"/>
      <c r="BY30" s="729"/>
      <c r="BZ30" s="729"/>
      <c r="CA30" s="729"/>
      <c r="CB30" s="730"/>
      <c r="CD30" s="681"/>
      <c r="CE30" s="682"/>
      <c r="CF30" s="656" t="s">
        <v>312</v>
      </c>
      <c r="CG30" s="657"/>
      <c r="CH30" s="657"/>
      <c r="CI30" s="657"/>
      <c r="CJ30" s="657"/>
      <c r="CK30" s="657"/>
      <c r="CL30" s="657"/>
      <c r="CM30" s="657"/>
      <c r="CN30" s="657"/>
      <c r="CO30" s="657"/>
      <c r="CP30" s="657"/>
      <c r="CQ30" s="658"/>
      <c r="CR30" s="659">
        <v>823636</v>
      </c>
      <c r="CS30" s="660"/>
      <c r="CT30" s="660"/>
      <c r="CU30" s="660"/>
      <c r="CV30" s="660"/>
      <c r="CW30" s="660"/>
      <c r="CX30" s="660"/>
      <c r="CY30" s="661"/>
      <c r="CZ30" s="662">
        <v>11.7</v>
      </c>
      <c r="DA30" s="671"/>
      <c r="DB30" s="671"/>
      <c r="DC30" s="672"/>
      <c r="DD30" s="665">
        <v>815838</v>
      </c>
      <c r="DE30" s="660"/>
      <c r="DF30" s="660"/>
      <c r="DG30" s="660"/>
      <c r="DH30" s="660"/>
      <c r="DI30" s="660"/>
      <c r="DJ30" s="660"/>
      <c r="DK30" s="661"/>
      <c r="DL30" s="665">
        <v>815838</v>
      </c>
      <c r="DM30" s="660"/>
      <c r="DN30" s="660"/>
      <c r="DO30" s="660"/>
      <c r="DP30" s="660"/>
      <c r="DQ30" s="660"/>
      <c r="DR30" s="660"/>
      <c r="DS30" s="660"/>
      <c r="DT30" s="660"/>
      <c r="DU30" s="660"/>
      <c r="DV30" s="661"/>
      <c r="DW30" s="662">
        <v>21.6</v>
      </c>
      <c r="DX30" s="671"/>
      <c r="DY30" s="671"/>
      <c r="DZ30" s="671"/>
      <c r="EA30" s="671"/>
      <c r="EB30" s="671"/>
      <c r="EC30" s="690"/>
    </row>
    <row r="31" spans="2:133" ht="11.25" customHeight="1" x14ac:dyDescent="0.15">
      <c r="B31" s="656" t="s">
        <v>313</v>
      </c>
      <c r="C31" s="657"/>
      <c r="D31" s="657"/>
      <c r="E31" s="657"/>
      <c r="F31" s="657"/>
      <c r="G31" s="657"/>
      <c r="H31" s="657"/>
      <c r="I31" s="657"/>
      <c r="J31" s="657"/>
      <c r="K31" s="657"/>
      <c r="L31" s="657"/>
      <c r="M31" s="657"/>
      <c r="N31" s="657"/>
      <c r="O31" s="657"/>
      <c r="P31" s="657"/>
      <c r="Q31" s="658"/>
      <c r="R31" s="659">
        <v>7268</v>
      </c>
      <c r="S31" s="660"/>
      <c r="T31" s="660"/>
      <c r="U31" s="660"/>
      <c r="V31" s="660"/>
      <c r="W31" s="660"/>
      <c r="X31" s="660"/>
      <c r="Y31" s="661"/>
      <c r="Z31" s="685">
        <v>0.1</v>
      </c>
      <c r="AA31" s="685"/>
      <c r="AB31" s="685"/>
      <c r="AC31" s="685"/>
      <c r="AD31" s="686" t="s">
        <v>129</v>
      </c>
      <c r="AE31" s="686"/>
      <c r="AF31" s="686"/>
      <c r="AG31" s="686"/>
      <c r="AH31" s="686"/>
      <c r="AI31" s="686"/>
      <c r="AJ31" s="686"/>
      <c r="AK31" s="686"/>
      <c r="AL31" s="662" t="s">
        <v>129</v>
      </c>
      <c r="AM31" s="663"/>
      <c r="AN31" s="663"/>
      <c r="AO31" s="687"/>
      <c r="AP31" s="723" t="s">
        <v>314</v>
      </c>
      <c r="AQ31" s="724"/>
      <c r="AR31" s="724"/>
      <c r="AS31" s="724"/>
      <c r="AT31" s="725" t="s">
        <v>315</v>
      </c>
      <c r="AU31" s="356"/>
      <c r="AV31" s="356"/>
      <c r="AW31" s="356"/>
      <c r="AX31" s="709" t="s">
        <v>192</v>
      </c>
      <c r="AY31" s="710"/>
      <c r="AZ31" s="710"/>
      <c r="BA31" s="710"/>
      <c r="BB31" s="710"/>
      <c r="BC31" s="710"/>
      <c r="BD31" s="710"/>
      <c r="BE31" s="710"/>
      <c r="BF31" s="711"/>
      <c r="BG31" s="719">
        <v>99.2</v>
      </c>
      <c r="BH31" s="720"/>
      <c r="BI31" s="720"/>
      <c r="BJ31" s="720"/>
      <c r="BK31" s="720"/>
      <c r="BL31" s="720"/>
      <c r="BM31" s="721">
        <v>97.3</v>
      </c>
      <c r="BN31" s="720"/>
      <c r="BO31" s="720"/>
      <c r="BP31" s="720"/>
      <c r="BQ31" s="722"/>
      <c r="BR31" s="719">
        <v>99.5</v>
      </c>
      <c r="BS31" s="720"/>
      <c r="BT31" s="720"/>
      <c r="BU31" s="720"/>
      <c r="BV31" s="720"/>
      <c r="BW31" s="720"/>
      <c r="BX31" s="721">
        <v>97.5</v>
      </c>
      <c r="BY31" s="720"/>
      <c r="BZ31" s="720"/>
      <c r="CA31" s="720"/>
      <c r="CB31" s="722"/>
      <c r="CD31" s="681"/>
      <c r="CE31" s="682"/>
      <c r="CF31" s="656" t="s">
        <v>316</v>
      </c>
      <c r="CG31" s="657"/>
      <c r="CH31" s="657"/>
      <c r="CI31" s="657"/>
      <c r="CJ31" s="657"/>
      <c r="CK31" s="657"/>
      <c r="CL31" s="657"/>
      <c r="CM31" s="657"/>
      <c r="CN31" s="657"/>
      <c r="CO31" s="657"/>
      <c r="CP31" s="657"/>
      <c r="CQ31" s="658"/>
      <c r="CR31" s="659">
        <v>21987</v>
      </c>
      <c r="CS31" s="669"/>
      <c r="CT31" s="669"/>
      <c r="CU31" s="669"/>
      <c r="CV31" s="669"/>
      <c r="CW31" s="669"/>
      <c r="CX31" s="669"/>
      <c r="CY31" s="670"/>
      <c r="CZ31" s="662">
        <v>0.3</v>
      </c>
      <c r="DA31" s="671"/>
      <c r="DB31" s="671"/>
      <c r="DC31" s="672"/>
      <c r="DD31" s="665">
        <v>21950</v>
      </c>
      <c r="DE31" s="669"/>
      <c r="DF31" s="669"/>
      <c r="DG31" s="669"/>
      <c r="DH31" s="669"/>
      <c r="DI31" s="669"/>
      <c r="DJ31" s="669"/>
      <c r="DK31" s="670"/>
      <c r="DL31" s="665">
        <v>21950</v>
      </c>
      <c r="DM31" s="669"/>
      <c r="DN31" s="669"/>
      <c r="DO31" s="669"/>
      <c r="DP31" s="669"/>
      <c r="DQ31" s="669"/>
      <c r="DR31" s="669"/>
      <c r="DS31" s="669"/>
      <c r="DT31" s="669"/>
      <c r="DU31" s="669"/>
      <c r="DV31" s="670"/>
      <c r="DW31" s="662">
        <v>0.6</v>
      </c>
      <c r="DX31" s="671"/>
      <c r="DY31" s="671"/>
      <c r="DZ31" s="671"/>
      <c r="EA31" s="671"/>
      <c r="EB31" s="671"/>
      <c r="EC31" s="690"/>
    </row>
    <row r="32" spans="2:133" ht="11.25" customHeight="1" x14ac:dyDescent="0.15">
      <c r="B32" s="656" t="s">
        <v>317</v>
      </c>
      <c r="C32" s="657"/>
      <c r="D32" s="657"/>
      <c r="E32" s="657"/>
      <c r="F32" s="657"/>
      <c r="G32" s="657"/>
      <c r="H32" s="657"/>
      <c r="I32" s="657"/>
      <c r="J32" s="657"/>
      <c r="K32" s="657"/>
      <c r="L32" s="657"/>
      <c r="M32" s="657"/>
      <c r="N32" s="657"/>
      <c r="O32" s="657"/>
      <c r="P32" s="657"/>
      <c r="Q32" s="658"/>
      <c r="R32" s="659">
        <v>745600</v>
      </c>
      <c r="S32" s="660"/>
      <c r="T32" s="660"/>
      <c r="U32" s="660"/>
      <c r="V32" s="660"/>
      <c r="W32" s="660"/>
      <c r="X32" s="660"/>
      <c r="Y32" s="661"/>
      <c r="Z32" s="685">
        <v>10.3</v>
      </c>
      <c r="AA32" s="685"/>
      <c r="AB32" s="685"/>
      <c r="AC32" s="685"/>
      <c r="AD32" s="686" t="s">
        <v>129</v>
      </c>
      <c r="AE32" s="686"/>
      <c r="AF32" s="686"/>
      <c r="AG32" s="686"/>
      <c r="AH32" s="686"/>
      <c r="AI32" s="686"/>
      <c r="AJ32" s="686"/>
      <c r="AK32" s="686"/>
      <c r="AL32" s="662" t="s">
        <v>129</v>
      </c>
      <c r="AM32" s="663"/>
      <c r="AN32" s="663"/>
      <c r="AO32" s="687"/>
      <c r="AP32" s="696"/>
      <c r="AQ32" s="697"/>
      <c r="AR32" s="697"/>
      <c r="AS32" s="697"/>
      <c r="AT32" s="726"/>
      <c r="AU32" s="211" t="s">
        <v>318</v>
      </c>
      <c r="AX32" s="656" t="s">
        <v>319</v>
      </c>
      <c r="AY32" s="657"/>
      <c r="AZ32" s="657"/>
      <c r="BA32" s="657"/>
      <c r="BB32" s="657"/>
      <c r="BC32" s="657"/>
      <c r="BD32" s="657"/>
      <c r="BE32" s="657"/>
      <c r="BF32" s="658"/>
      <c r="BG32" s="728">
        <v>99.2</v>
      </c>
      <c r="BH32" s="669"/>
      <c r="BI32" s="669"/>
      <c r="BJ32" s="669"/>
      <c r="BK32" s="669"/>
      <c r="BL32" s="669"/>
      <c r="BM32" s="663">
        <v>98.5</v>
      </c>
      <c r="BN32" s="669"/>
      <c r="BO32" s="669"/>
      <c r="BP32" s="669"/>
      <c r="BQ32" s="694"/>
      <c r="BR32" s="728">
        <v>99.8</v>
      </c>
      <c r="BS32" s="669"/>
      <c r="BT32" s="669"/>
      <c r="BU32" s="669"/>
      <c r="BV32" s="669"/>
      <c r="BW32" s="669"/>
      <c r="BX32" s="663">
        <v>98.7</v>
      </c>
      <c r="BY32" s="669"/>
      <c r="BZ32" s="669"/>
      <c r="CA32" s="669"/>
      <c r="CB32" s="694"/>
      <c r="CD32" s="683"/>
      <c r="CE32" s="684"/>
      <c r="CF32" s="656" t="s">
        <v>320</v>
      </c>
      <c r="CG32" s="657"/>
      <c r="CH32" s="657"/>
      <c r="CI32" s="657"/>
      <c r="CJ32" s="657"/>
      <c r="CK32" s="657"/>
      <c r="CL32" s="657"/>
      <c r="CM32" s="657"/>
      <c r="CN32" s="657"/>
      <c r="CO32" s="657"/>
      <c r="CP32" s="657"/>
      <c r="CQ32" s="658"/>
      <c r="CR32" s="659">
        <v>65</v>
      </c>
      <c r="CS32" s="660"/>
      <c r="CT32" s="660"/>
      <c r="CU32" s="660"/>
      <c r="CV32" s="660"/>
      <c r="CW32" s="660"/>
      <c r="CX32" s="660"/>
      <c r="CY32" s="661"/>
      <c r="CZ32" s="662">
        <v>0</v>
      </c>
      <c r="DA32" s="671"/>
      <c r="DB32" s="671"/>
      <c r="DC32" s="672"/>
      <c r="DD32" s="665">
        <v>65</v>
      </c>
      <c r="DE32" s="660"/>
      <c r="DF32" s="660"/>
      <c r="DG32" s="660"/>
      <c r="DH32" s="660"/>
      <c r="DI32" s="660"/>
      <c r="DJ32" s="660"/>
      <c r="DK32" s="661"/>
      <c r="DL32" s="665">
        <v>65</v>
      </c>
      <c r="DM32" s="660"/>
      <c r="DN32" s="660"/>
      <c r="DO32" s="660"/>
      <c r="DP32" s="660"/>
      <c r="DQ32" s="660"/>
      <c r="DR32" s="660"/>
      <c r="DS32" s="660"/>
      <c r="DT32" s="660"/>
      <c r="DU32" s="660"/>
      <c r="DV32" s="661"/>
      <c r="DW32" s="662">
        <v>0</v>
      </c>
      <c r="DX32" s="671"/>
      <c r="DY32" s="671"/>
      <c r="DZ32" s="671"/>
      <c r="EA32" s="671"/>
      <c r="EB32" s="671"/>
      <c r="EC32" s="690"/>
    </row>
    <row r="33" spans="2:133" ht="11.25" customHeight="1" x14ac:dyDescent="0.15">
      <c r="B33" s="716" t="s">
        <v>321</v>
      </c>
      <c r="C33" s="717"/>
      <c r="D33" s="717"/>
      <c r="E33" s="717"/>
      <c r="F33" s="717"/>
      <c r="G33" s="717"/>
      <c r="H33" s="717"/>
      <c r="I33" s="717"/>
      <c r="J33" s="717"/>
      <c r="K33" s="717"/>
      <c r="L33" s="717"/>
      <c r="M33" s="717"/>
      <c r="N33" s="717"/>
      <c r="O33" s="717"/>
      <c r="P33" s="717"/>
      <c r="Q33" s="718"/>
      <c r="R33" s="659" t="s">
        <v>129</v>
      </c>
      <c r="S33" s="660"/>
      <c r="T33" s="660"/>
      <c r="U33" s="660"/>
      <c r="V33" s="660"/>
      <c r="W33" s="660"/>
      <c r="X33" s="660"/>
      <c r="Y33" s="661"/>
      <c r="Z33" s="685" t="s">
        <v>129</v>
      </c>
      <c r="AA33" s="685"/>
      <c r="AB33" s="685"/>
      <c r="AC33" s="685"/>
      <c r="AD33" s="686" t="s">
        <v>129</v>
      </c>
      <c r="AE33" s="686"/>
      <c r="AF33" s="686"/>
      <c r="AG33" s="686"/>
      <c r="AH33" s="686"/>
      <c r="AI33" s="686"/>
      <c r="AJ33" s="686"/>
      <c r="AK33" s="686"/>
      <c r="AL33" s="662" t="s">
        <v>129</v>
      </c>
      <c r="AM33" s="663"/>
      <c r="AN33" s="663"/>
      <c r="AO33" s="687"/>
      <c r="AP33" s="698"/>
      <c r="AQ33" s="699"/>
      <c r="AR33" s="699"/>
      <c r="AS33" s="699"/>
      <c r="AT33" s="727"/>
      <c r="AU33" s="355"/>
      <c r="AV33" s="355"/>
      <c r="AW33" s="355"/>
      <c r="AX33" s="636" t="s">
        <v>322</v>
      </c>
      <c r="AY33" s="637"/>
      <c r="AZ33" s="637"/>
      <c r="BA33" s="637"/>
      <c r="BB33" s="637"/>
      <c r="BC33" s="637"/>
      <c r="BD33" s="637"/>
      <c r="BE33" s="637"/>
      <c r="BF33" s="638"/>
      <c r="BG33" s="715">
        <v>99.1</v>
      </c>
      <c r="BH33" s="640"/>
      <c r="BI33" s="640"/>
      <c r="BJ33" s="640"/>
      <c r="BK33" s="640"/>
      <c r="BL33" s="640"/>
      <c r="BM33" s="677">
        <v>96.3</v>
      </c>
      <c r="BN33" s="640"/>
      <c r="BO33" s="640"/>
      <c r="BP33" s="640"/>
      <c r="BQ33" s="688"/>
      <c r="BR33" s="715">
        <v>99.2</v>
      </c>
      <c r="BS33" s="640"/>
      <c r="BT33" s="640"/>
      <c r="BU33" s="640"/>
      <c r="BV33" s="640"/>
      <c r="BW33" s="640"/>
      <c r="BX33" s="677">
        <v>96.5</v>
      </c>
      <c r="BY33" s="640"/>
      <c r="BZ33" s="640"/>
      <c r="CA33" s="640"/>
      <c r="CB33" s="688"/>
      <c r="CD33" s="656" t="s">
        <v>323</v>
      </c>
      <c r="CE33" s="657"/>
      <c r="CF33" s="657"/>
      <c r="CG33" s="657"/>
      <c r="CH33" s="657"/>
      <c r="CI33" s="657"/>
      <c r="CJ33" s="657"/>
      <c r="CK33" s="657"/>
      <c r="CL33" s="657"/>
      <c r="CM33" s="657"/>
      <c r="CN33" s="657"/>
      <c r="CO33" s="657"/>
      <c r="CP33" s="657"/>
      <c r="CQ33" s="658"/>
      <c r="CR33" s="659">
        <v>3715510</v>
      </c>
      <c r="CS33" s="669"/>
      <c r="CT33" s="669"/>
      <c r="CU33" s="669"/>
      <c r="CV33" s="669"/>
      <c r="CW33" s="669"/>
      <c r="CX33" s="669"/>
      <c r="CY33" s="670"/>
      <c r="CZ33" s="662">
        <v>52.9</v>
      </c>
      <c r="DA33" s="671"/>
      <c r="DB33" s="671"/>
      <c r="DC33" s="672"/>
      <c r="DD33" s="665">
        <v>3187324</v>
      </c>
      <c r="DE33" s="669"/>
      <c r="DF33" s="669"/>
      <c r="DG33" s="669"/>
      <c r="DH33" s="669"/>
      <c r="DI33" s="669"/>
      <c r="DJ33" s="669"/>
      <c r="DK33" s="670"/>
      <c r="DL33" s="665">
        <v>1492890</v>
      </c>
      <c r="DM33" s="669"/>
      <c r="DN33" s="669"/>
      <c r="DO33" s="669"/>
      <c r="DP33" s="669"/>
      <c r="DQ33" s="669"/>
      <c r="DR33" s="669"/>
      <c r="DS33" s="669"/>
      <c r="DT33" s="669"/>
      <c r="DU33" s="669"/>
      <c r="DV33" s="670"/>
      <c r="DW33" s="662">
        <v>39.6</v>
      </c>
      <c r="DX33" s="671"/>
      <c r="DY33" s="671"/>
      <c r="DZ33" s="671"/>
      <c r="EA33" s="671"/>
      <c r="EB33" s="671"/>
      <c r="EC33" s="690"/>
    </row>
    <row r="34" spans="2:133" ht="11.25" customHeight="1" x14ac:dyDescent="0.15">
      <c r="B34" s="656" t="s">
        <v>324</v>
      </c>
      <c r="C34" s="657"/>
      <c r="D34" s="657"/>
      <c r="E34" s="657"/>
      <c r="F34" s="657"/>
      <c r="G34" s="657"/>
      <c r="H34" s="657"/>
      <c r="I34" s="657"/>
      <c r="J34" s="657"/>
      <c r="K34" s="657"/>
      <c r="L34" s="657"/>
      <c r="M34" s="657"/>
      <c r="N34" s="657"/>
      <c r="O34" s="657"/>
      <c r="P34" s="657"/>
      <c r="Q34" s="658"/>
      <c r="R34" s="659">
        <v>551936</v>
      </c>
      <c r="S34" s="660"/>
      <c r="T34" s="660"/>
      <c r="U34" s="660"/>
      <c r="V34" s="660"/>
      <c r="W34" s="660"/>
      <c r="X34" s="660"/>
      <c r="Y34" s="661"/>
      <c r="Z34" s="685">
        <v>7.6</v>
      </c>
      <c r="AA34" s="685"/>
      <c r="AB34" s="685"/>
      <c r="AC34" s="685"/>
      <c r="AD34" s="686" t="s">
        <v>129</v>
      </c>
      <c r="AE34" s="686"/>
      <c r="AF34" s="686"/>
      <c r="AG34" s="686"/>
      <c r="AH34" s="686"/>
      <c r="AI34" s="686"/>
      <c r="AJ34" s="686"/>
      <c r="AK34" s="686"/>
      <c r="AL34" s="662" t="s">
        <v>129</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325</v>
      </c>
      <c r="CE34" s="657"/>
      <c r="CF34" s="657"/>
      <c r="CG34" s="657"/>
      <c r="CH34" s="657"/>
      <c r="CI34" s="657"/>
      <c r="CJ34" s="657"/>
      <c r="CK34" s="657"/>
      <c r="CL34" s="657"/>
      <c r="CM34" s="657"/>
      <c r="CN34" s="657"/>
      <c r="CO34" s="657"/>
      <c r="CP34" s="657"/>
      <c r="CQ34" s="658"/>
      <c r="CR34" s="659">
        <v>1113508</v>
      </c>
      <c r="CS34" s="660"/>
      <c r="CT34" s="660"/>
      <c r="CU34" s="660"/>
      <c r="CV34" s="660"/>
      <c r="CW34" s="660"/>
      <c r="CX34" s="660"/>
      <c r="CY34" s="661"/>
      <c r="CZ34" s="662">
        <v>15.8</v>
      </c>
      <c r="DA34" s="671"/>
      <c r="DB34" s="671"/>
      <c r="DC34" s="672"/>
      <c r="DD34" s="665">
        <v>849082</v>
      </c>
      <c r="DE34" s="660"/>
      <c r="DF34" s="660"/>
      <c r="DG34" s="660"/>
      <c r="DH34" s="660"/>
      <c r="DI34" s="660"/>
      <c r="DJ34" s="660"/>
      <c r="DK34" s="661"/>
      <c r="DL34" s="665">
        <v>571052</v>
      </c>
      <c r="DM34" s="660"/>
      <c r="DN34" s="660"/>
      <c r="DO34" s="660"/>
      <c r="DP34" s="660"/>
      <c r="DQ34" s="660"/>
      <c r="DR34" s="660"/>
      <c r="DS34" s="660"/>
      <c r="DT34" s="660"/>
      <c r="DU34" s="660"/>
      <c r="DV34" s="661"/>
      <c r="DW34" s="662">
        <v>15.1</v>
      </c>
      <c r="DX34" s="671"/>
      <c r="DY34" s="671"/>
      <c r="DZ34" s="671"/>
      <c r="EA34" s="671"/>
      <c r="EB34" s="671"/>
      <c r="EC34" s="690"/>
    </row>
    <row r="35" spans="2:133" ht="11.25" customHeight="1" x14ac:dyDescent="0.15">
      <c r="B35" s="656" t="s">
        <v>326</v>
      </c>
      <c r="C35" s="657"/>
      <c r="D35" s="657"/>
      <c r="E35" s="657"/>
      <c r="F35" s="657"/>
      <c r="G35" s="657"/>
      <c r="H35" s="657"/>
      <c r="I35" s="657"/>
      <c r="J35" s="657"/>
      <c r="K35" s="657"/>
      <c r="L35" s="657"/>
      <c r="M35" s="657"/>
      <c r="N35" s="657"/>
      <c r="O35" s="657"/>
      <c r="P35" s="657"/>
      <c r="Q35" s="658"/>
      <c r="R35" s="659">
        <v>16022</v>
      </c>
      <c r="S35" s="660"/>
      <c r="T35" s="660"/>
      <c r="U35" s="660"/>
      <c r="V35" s="660"/>
      <c r="W35" s="660"/>
      <c r="X35" s="660"/>
      <c r="Y35" s="661"/>
      <c r="Z35" s="685">
        <v>0.2</v>
      </c>
      <c r="AA35" s="685"/>
      <c r="AB35" s="685"/>
      <c r="AC35" s="685"/>
      <c r="AD35" s="686">
        <v>2145</v>
      </c>
      <c r="AE35" s="686"/>
      <c r="AF35" s="686"/>
      <c r="AG35" s="686"/>
      <c r="AH35" s="686"/>
      <c r="AI35" s="686"/>
      <c r="AJ35" s="686"/>
      <c r="AK35" s="686"/>
      <c r="AL35" s="662">
        <v>0.1</v>
      </c>
      <c r="AM35" s="663"/>
      <c r="AN35" s="663"/>
      <c r="AO35" s="687"/>
      <c r="AP35" s="216"/>
      <c r="AQ35" s="712" t="s">
        <v>327</v>
      </c>
      <c r="AR35" s="713"/>
      <c r="AS35" s="713"/>
      <c r="AT35" s="713"/>
      <c r="AU35" s="713"/>
      <c r="AV35" s="713"/>
      <c r="AW35" s="713"/>
      <c r="AX35" s="713"/>
      <c r="AY35" s="713"/>
      <c r="AZ35" s="713"/>
      <c r="BA35" s="713"/>
      <c r="BB35" s="713"/>
      <c r="BC35" s="713"/>
      <c r="BD35" s="713"/>
      <c r="BE35" s="713"/>
      <c r="BF35" s="714"/>
      <c r="BG35" s="712" t="s">
        <v>328</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329</v>
      </c>
      <c r="CE35" s="657"/>
      <c r="CF35" s="657"/>
      <c r="CG35" s="657"/>
      <c r="CH35" s="657"/>
      <c r="CI35" s="657"/>
      <c r="CJ35" s="657"/>
      <c r="CK35" s="657"/>
      <c r="CL35" s="657"/>
      <c r="CM35" s="657"/>
      <c r="CN35" s="657"/>
      <c r="CO35" s="657"/>
      <c r="CP35" s="657"/>
      <c r="CQ35" s="658"/>
      <c r="CR35" s="659">
        <v>289282</v>
      </c>
      <c r="CS35" s="669"/>
      <c r="CT35" s="669"/>
      <c r="CU35" s="669"/>
      <c r="CV35" s="669"/>
      <c r="CW35" s="669"/>
      <c r="CX35" s="669"/>
      <c r="CY35" s="670"/>
      <c r="CZ35" s="662">
        <v>4.0999999999999996</v>
      </c>
      <c r="DA35" s="671"/>
      <c r="DB35" s="671"/>
      <c r="DC35" s="672"/>
      <c r="DD35" s="665">
        <v>231086</v>
      </c>
      <c r="DE35" s="669"/>
      <c r="DF35" s="669"/>
      <c r="DG35" s="669"/>
      <c r="DH35" s="669"/>
      <c r="DI35" s="669"/>
      <c r="DJ35" s="669"/>
      <c r="DK35" s="670"/>
      <c r="DL35" s="665">
        <v>120870</v>
      </c>
      <c r="DM35" s="669"/>
      <c r="DN35" s="669"/>
      <c r="DO35" s="669"/>
      <c r="DP35" s="669"/>
      <c r="DQ35" s="669"/>
      <c r="DR35" s="669"/>
      <c r="DS35" s="669"/>
      <c r="DT35" s="669"/>
      <c r="DU35" s="669"/>
      <c r="DV35" s="670"/>
      <c r="DW35" s="662">
        <v>3.2</v>
      </c>
      <c r="DX35" s="671"/>
      <c r="DY35" s="671"/>
      <c r="DZ35" s="671"/>
      <c r="EA35" s="671"/>
      <c r="EB35" s="671"/>
      <c r="EC35" s="690"/>
    </row>
    <row r="36" spans="2:133" ht="11.25" customHeight="1" x14ac:dyDescent="0.15">
      <c r="B36" s="656" t="s">
        <v>330</v>
      </c>
      <c r="C36" s="657"/>
      <c r="D36" s="657"/>
      <c r="E36" s="657"/>
      <c r="F36" s="657"/>
      <c r="G36" s="657"/>
      <c r="H36" s="657"/>
      <c r="I36" s="657"/>
      <c r="J36" s="657"/>
      <c r="K36" s="657"/>
      <c r="L36" s="657"/>
      <c r="M36" s="657"/>
      <c r="N36" s="657"/>
      <c r="O36" s="657"/>
      <c r="P36" s="657"/>
      <c r="Q36" s="658"/>
      <c r="R36" s="659">
        <v>239314</v>
      </c>
      <c r="S36" s="660"/>
      <c r="T36" s="660"/>
      <c r="U36" s="660"/>
      <c r="V36" s="660"/>
      <c r="W36" s="660"/>
      <c r="X36" s="660"/>
      <c r="Y36" s="661"/>
      <c r="Z36" s="685">
        <v>3.3</v>
      </c>
      <c r="AA36" s="685"/>
      <c r="AB36" s="685"/>
      <c r="AC36" s="685"/>
      <c r="AD36" s="686" t="s">
        <v>129</v>
      </c>
      <c r="AE36" s="686"/>
      <c r="AF36" s="686"/>
      <c r="AG36" s="686"/>
      <c r="AH36" s="686"/>
      <c r="AI36" s="686"/>
      <c r="AJ36" s="686"/>
      <c r="AK36" s="686"/>
      <c r="AL36" s="662" t="s">
        <v>129</v>
      </c>
      <c r="AM36" s="663"/>
      <c r="AN36" s="663"/>
      <c r="AO36" s="687"/>
      <c r="AP36" s="216"/>
      <c r="AQ36" s="703" t="s">
        <v>331</v>
      </c>
      <c r="AR36" s="704"/>
      <c r="AS36" s="704"/>
      <c r="AT36" s="704"/>
      <c r="AU36" s="704"/>
      <c r="AV36" s="704"/>
      <c r="AW36" s="704"/>
      <c r="AX36" s="704"/>
      <c r="AY36" s="705"/>
      <c r="AZ36" s="706">
        <v>740751</v>
      </c>
      <c r="BA36" s="707"/>
      <c r="BB36" s="707"/>
      <c r="BC36" s="707"/>
      <c r="BD36" s="707"/>
      <c r="BE36" s="707"/>
      <c r="BF36" s="708"/>
      <c r="BG36" s="709" t="s">
        <v>332</v>
      </c>
      <c r="BH36" s="710"/>
      <c r="BI36" s="710"/>
      <c r="BJ36" s="710"/>
      <c r="BK36" s="710"/>
      <c r="BL36" s="710"/>
      <c r="BM36" s="710"/>
      <c r="BN36" s="710"/>
      <c r="BO36" s="710"/>
      <c r="BP36" s="710"/>
      <c r="BQ36" s="710"/>
      <c r="BR36" s="710"/>
      <c r="BS36" s="710"/>
      <c r="BT36" s="710"/>
      <c r="BU36" s="711"/>
      <c r="BV36" s="706">
        <v>14414</v>
      </c>
      <c r="BW36" s="707"/>
      <c r="BX36" s="707"/>
      <c r="BY36" s="707"/>
      <c r="BZ36" s="707"/>
      <c r="CA36" s="707"/>
      <c r="CB36" s="708"/>
      <c r="CD36" s="656" t="s">
        <v>333</v>
      </c>
      <c r="CE36" s="657"/>
      <c r="CF36" s="657"/>
      <c r="CG36" s="657"/>
      <c r="CH36" s="657"/>
      <c r="CI36" s="657"/>
      <c r="CJ36" s="657"/>
      <c r="CK36" s="657"/>
      <c r="CL36" s="657"/>
      <c r="CM36" s="657"/>
      <c r="CN36" s="657"/>
      <c r="CO36" s="657"/>
      <c r="CP36" s="657"/>
      <c r="CQ36" s="658"/>
      <c r="CR36" s="659">
        <v>958832</v>
      </c>
      <c r="CS36" s="660"/>
      <c r="CT36" s="660"/>
      <c r="CU36" s="660"/>
      <c r="CV36" s="660"/>
      <c r="CW36" s="660"/>
      <c r="CX36" s="660"/>
      <c r="CY36" s="661"/>
      <c r="CZ36" s="662">
        <v>13.6</v>
      </c>
      <c r="DA36" s="671"/>
      <c r="DB36" s="671"/>
      <c r="DC36" s="672"/>
      <c r="DD36" s="665">
        <v>845875</v>
      </c>
      <c r="DE36" s="660"/>
      <c r="DF36" s="660"/>
      <c r="DG36" s="660"/>
      <c r="DH36" s="660"/>
      <c r="DI36" s="660"/>
      <c r="DJ36" s="660"/>
      <c r="DK36" s="661"/>
      <c r="DL36" s="665">
        <v>458372</v>
      </c>
      <c r="DM36" s="660"/>
      <c r="DN36" s="660"/>
      <c r="DO36" s="660"/>
      <c r="DP36" s="660"/>
      <c r="DQ36" s="660"/>
      <c r="DR36" s="660"/>
      <c r="DS36" s="660"/>
      <c r="DT36" s="660"/>
      <c r="DU36" s="660"/>
      <c r="DV36" s="661"/>
      <c r="DW36" s="662">
        <v>12.2</v>
      </c>
      <c r="DX36" s="671"/>
      <c r="DY36" s="671"/>
      <c r="DZ36" s="671"/>
      <c r="EA36" s="671"/>
      <c r="EB36" s="671"/>
      <c r="EC36" s="690"/>
    </row>
    <row r="37" spans="2:133" ht="11.25" customHeight="1" x14ac:dyDescent="0.15">
      <c r="B37" s="656" t="s">
        <v>334</v>
      </c>
      <c r="C37" s="657"/>
      <c r="D37" s="657"/>
      <c r="E37" s="657"/>
      <c r="F37" s="657"/>
      <c r="G37" s="657"/>
      <c r="H37" s="657"/>
      <c r="I37" s="657"/>
      <c r="J37" s="657"/>
      <c r="K37" s="657"/>
      <c r="L37" s="657"/>
      <c r="M37" s="657"/>
      <c r="N37" s="657"/>
      <c r="O37" s="657"/>
      <c r="P37" s="657"/>
      <c r="Q37" s="658"/>
      <c r="R37" s="659">
        <v>565867</v>
      </c>
      <c r="S37" s="660"/>
      <c r="T37" s="660"/>
      <c r="U37" s="660"/>
      <c r="V37" s="660"/>
      <c r="W37" s="660"/>
      <c r="X37" s="660"/>
      <c r="Y37" s="661"/>
      <c r="Z37" s="685">
        <v>7.8</v>
      </c>
      <c r="AA37" s="685"/>
      <c r="AB37" s="685"/>
      <c r="AC37" s="685"/>
      <c r="AD37" s="686" t="s">
        <v>129</v>
      </c>
      <c r="AE37" s="686"/>
      <c r="AF37" s="686"/>
      <c r="AG37" s="686"/>
      <c r="AH37" s="686"/>
      <c r="AI37" s="686"/>
      <c r="AJ37" s="686"/>
      <c r="AK37" s="686"/>
      <c r="AL37" s="662" t="s">
        <v>129</v>
      </c>
      <c r="AM37" s="663"/>
      <c r="AN37" s="663"/>
      <c r="AO37" s="687"/>
      <c r="AQ37" s="691" t="s">
        <v>335</v>
      </c>
      <c r="AR37" s="692"/>
      <c r="AS37" s="692"/>
      <c r="AT37" s="692"/>
      <c r="AU37" s="692"/>
      <c r="AV37" s="692"/>
      <c r="AW37" s="692"/>
      <c r="AX37" s="692"/>
      <c r="AY37" s="693"/>
      <c r="AZ37" s="659">
        <v>76653</v>
      </c>
      <c r="BA37" s="660"/>
      <c r="BB37" s="660"/>
      <c r="BC37" s="660"/>
      <c r="BD37" s="669"/>
      <c r="BE37" s="669"/>
      <c r="BF37" s="694"/>
      <c r="BG37" s="656" t="s">
        <v>336</v>
      </c>
      <c r="BH37" s="657"/>
      <c r="BI37" s="657"/>
      <c r="BJ37" s="657"/>
      <c r="BK37" s="657"/>
      <c r="BL37" s="657"/>
      <c r="BM37" s="657"/>
      <c r="BN37" s="657"/>
      <c r="BO37" s="657"/>
      <c r="BP37" s="657"/>
      <c r="BQ37" s="657"/>
      <c r="BR37" s="657"/>
      <c r="BS37" s="657"/>
      <c r="BT37" s="657"/>
      <c r="BU37" s="658"/>
      <c r="BV37" s="659">
        <v>5583</v>
      </c>
      <c r="BW37" s="660"/>
      <c r="BX37" s="660"/>
      <c r="BY37" s="660"/>
      <c r="BZ37" s="660"/>
      <c r="CA37" s="660"/>
      <c r="CB37" s="695"/>
      <c r="CD37" s="656" t="s">
        <v>337</v>
      </c>
      <c r="CE37" s="657"/>
      <c r="CF37" s="657"/>
      <c r="CG37" s="657"/>
      <c r="CH37" s="657"/>
      <c r="CI37" s="657"/>
      <c r="CJ37" s="657"/>
      <c r="CK37" s="657"/>
      <c r="CL37" s="657"/>
      <c r="CM37" s="657"/>
      <c r="CN37" s="657"/>
      <c r="CO37" s="657"/>
      <c r="CP37" s="657"/>
      <c r="CQ37" s="658"/>
      <c r="CR37" s="659">
        <v>265997</v>
      </c>
      <c r="CS37" s="669"/>
      <c r="CT37" s="669"/>
      <c r="CU37" s="669"/>
      <c r="CV37" s="669"/>
      <c r="CW37" s="669"/>
      <c r="CX37" s="669"/>
      <c r="CY37" s="670"/>
      <c r="CZ37" s="662">
        <v>3.8</v>
      </c>
      <c r="DA37" s="671"/>
      <c r="DB37" s="671"/>
      <c r="DC37" s="672"/>
      <c r="DD37" s="665">
        <v>265997</v>
      </c>
      <c r="DE37" s="669"/>
      <c r="DF37" s="669"/>
      <c r="DG37" s="669"/>
      <c r="DH37" s="669"/>
      <c r="DI37" s="669"/>
      <c r="DJ37" s="669"/>
      <c r="DK37" s="670"/>
      <c r="DL37" s="665">
        <v>228809</v>
      </c>
      <c r="DM37" s="669"/>
      <c r="DN37" s="669"/>
      <c r="DO37" s="669"/>
      <c r="DP37" s="669"/>
      <c r="DQ37" s="669"/>
      <c r="DR37" s="669"/>
      <c r="DS37" s="669"/>
      <c r="DT37" s="669"/>
      <c r="DU37" s="669"/>
      <c r="DV37" s="670"/>
      <c r="DW37" s="662">
        <v>6.1</v>
      </c>
      <c r="DX37" s="671"/>
      <c r="DY37" s="671"/>
      <c r="DZ37" s="671"/>
      <c r="EA37" s="671"/>
      <c r="EB37" s="671"/>
      <c r="EC37" s="690"/>
    </row>
    <row r="38" spans="2:133" ht="11.25" customHeight="1" x14ac:dyDescent="0.15">
      <c r="B38" s="656" t="s">
        <v>338</v>
      </c>
      <c r="C38" s="657"/>
      <c r="D38" s="657"/>
      <c r="E38" s="657"/>
      <c r="F38" s="657"/>
      <c r="G38" s="657"/>
      <c r="H38" s="657"/>
      <c r="I38" s="657"/>
      <c r="J38" s="657"/>
      <c r="K38" s="657"/>
      <c r="L38" s="657"/>
      <c r="M38" s="657"/>
      <c r="N38" s="657"/>
      <c r="O38" s="657"/>
      <c r="P38" s="657"/>
      <c r="Q38" s="658"/>
      <c r="R38" s="659">
        <v>266217</v>
      </c>
      <c r="S38" s="660"/>
      <c r="T38" s="660"/>
      <c r="U38" s="660"/>
      <c r="V38" s="660"/>
      <c r="W38" s="660"/>
      <c r="X38" s="660"/>
      <c r="Y38" s="661"/>
      <c r="Z38" s="685">
        <v>3.7</v>
      </c>
      <c r="AA38" s="685"/>
      <c r="AB38" s="685"/>
      <c r="AC38" s="685"/>
      <c r="AD38" s="686" t="s">
        <v>129</v>
      </c>
      <c r="AE38" s="686"/>
      <c r="AF38" s="686"/>
      <c r="AG38" s="686"/>
      <c r="AH38" s="686"/>
      <c r="AI38" s="686"/>
      <c r="AJ38" s="686"/>
      <c r="AK38" s="686"/>
      <c r="AL38" s="662" t="s">
        <v>129</v>
      </c>
      <c r="AM38" s="663"/>
      <c r="AN38" s="663"/>
      <c r="AO38" s="687"/>
      <c r="AQ38" s="691" t="s">
        <v>339</v>
      </c>
      <c r="AR38" s="692"/>
      <c r="AS38" s="692"/>
      <c r="AT38" s="692"/>
      <c r="AU38" s="692"/>
      <c r="AV38" s="692"/>
      <c r="AW38" s="692"/>
      <c r="AX38" s="692"/>
      <c r="AY38" s="693"/>
      <c r="AZ38" s="659">
        <v>76576</v>
      </c>
      <c r="BA38" s="660"/>
      <c r="BB38" s="660"/>
      <c r="BC38" s="660"/>
      <c r="BD38" s="669"/>
      <c r="BE38" s="669"/>
      <c r="BF38" s="694"/>
      <c r="BG38" s="656" t="s">
        <v>340</v>
      </c>
      <c r="BH38" s="657"/>
      <c r="BI38" s="657"/>
      <c r="BJ38" s="657"/>
      <c r="BK38" s="657"/>
      <c r="BL38" s="657"/>
      <c r="BM38" s="657"/>
      <c r="BN38" s="657"/>
      <c r="BO38" s="657"/>
      <c r="BP38" s="657"/>
      <c r="BQ38" s="657"/>
      <c r="BR38" s="657"/>
      <c r="BS38" s="657"/>
      <c r="BT38" s="657"/>
      <c r="BU38" s="658"/>
      <c r="BV38" s="659">
        <v>1014</v>
      </c>
      <c r="BW38" s="660"/>
      <c r="BX38" s="660"/>
      <c r="BY38" s="660"/>
      <c r="BZ38" s="660"/>
      <c r="CA38" s="660"/>
      <c r="CB38" s="695"/>
      <c r="CD38" s="656" t="s">
        <v>341</v>
      </c>
      <c r="CE38" s="657"/>
      <c r="CF38" s="657"/>
      <c r="CG38" s="657"/>
      <c r="CH38" s="657"/>
      <c r="CI38" s="657"/>
      <c r="CJ38" s="657"/>
      <c r="CK38" s="657"/>
      <c r="CL38" s="657"/>
      <c r="CM38" s="657"/>
      <c r="CN38" s="657"/>
      <c r="CO38" s="657"/>
      <c r="CP38" s="657"/>
      <c r="CQ38" s="658"/>
      <c r="CR38" s="659">
        <v>482936</v>
      </c>
      <c r="CS38" s="660"/>
      <c r="CT38" s="660"/>
      <c r="CU38" s="660"/>
      <c r="CV38" s="660"/>
      <c r="CW38" s="660"/>
      <c r="CX38" s="660"/>
      <c r="CY38" s="661"/>
      <c r="CZ38" s="662">
        <v>6.9</v>
      </c>
      <c r="DA38" s="671"/>
      <c r="DB38" s="671"/>
      <c r="DC38" s="672"/>
      <c r="DD38" s="665">
        <v>416230</v>
      </c>
      <c r="DE38" s="660"/>
      <c r="DF38" s="660"/>
      <c r="DG38" s="660"/>
      <c r="DH38" s="660"/>
      <c r="DI38" s="660"/>
      <c r="DJ38" s="660"/>
      <c r="DK38" s="661"/>
      <c r="DL38" s="665">
        <v>342596</v>
      </c>
      <c r="DM38" s="660"/>
      <c r="DN38" s="660"/>
      <c r="DO38" s="660"/>
      <c r="DP38" s="660"/>
      <c r="DQ38" s="660"/>
      <c r="DR38" s="660"/>
      <c r="DS38" s="660"/>
      <c r="DT38" s="660"/>
      <c r="DU38" s="660"/>
      <c r="DV38" s="661"/>
      <c r="DW38" s="662">
        <v>9.1</v>
      </c>
      <c r="DX38" s="671"/>
      <c r="DY38" s="671"/>
      <c r="DZ38" s="671"/>
      <c r="EA38" s="671"/>
      <c r="EB38" s="671"/>
      <c r="EC38" s="690"/>
    </row>
    <row r="39" spans="2:133" ht="11.25" customHeight="1" x14ac:dyDescent="0.15">
      <c r="B39" s="656" t="s">
        <v>342</v>
      </c>
      <c r="C39" s="657"/>
      <c r="D39" s="657"/>
      <c r="E39" s="657"/>
      <c r="F39" s="657"/>
      <c r="G39" s="657"/>
      <c r="H39" s="657"/>
      <c r="I39" s="657"/>
      <c r="J39" s="657"/>
      <c r="K39" s="657"/>
      <c r="L39" s="657"/>
      <c r="M39" s="657"/>
      <c r="N39" s="657"/>
      <c r="O39" s="657"/>
      <c r="P39" s="657"/>
      <c r="Q39" s="658"/>
      <c r="R39" s="659">
        <v>66583</v>
      </c>
      <c r="S39" s="660"/>
      <c r="T39" s="660"/>
      <c r="U39" s="660"/>
      <c r="V39" s="660"/>
      <c r="W39" s="660"/>
      <c r="X39" s="660"/>
      <c r="Y39" s="661"/>
      <c r="Z39" s="685">
        <v>0.9</v>
      </c>
      <c r="AA39" s="685"/>
      <c r="AB39" s="685"/>
      <c r="AC39" s="685"/>
      <c r="AD39" s="686">
        <v>11</v>
      </c>
      <c r="AE39" s="686"/>
      <c r="AF39" s="686"/>
      <c r="AG39" s="686"/>
      <c r="AH39" s="686"/>
      <c r="AI39" s="686"/>
      <c r="AJ39" s="686"/>
      <c r="AK39" s="686"/>
      <c r="AL39" s="662">
        <v>0</v>
      </c>
      <c r="AM39" s="663"/>
      <c r="AN39" s="663"/>
      <c r="AO39" s="687"/>
      <c r="AQ39" s="691" t="s">
        <v>343</v>
      </c>
      <c r="AR39" s="692"/>
      <c r="AS39" s="692"/>
      <c r="AT39" s="692"/>
      <c r="AU39" s="692"/>
      <c r="AV39" s="692"/>
      <c r="AW39" s="692"/>
      <c r="AX39" s="692"/>
      <c r="AY39" s="693"/>
      <c r="AZ39" s="659">
        <v>67276</v>
      </c>
      <c r="BA39" s="660"/>
      <c r="BB39" s="660"/>
      <c r="BC39" s="660"/>
      <c r="BD39" s="669"/>
      <c r="BE39" s="669"/>
      <c r="BF39" s="694"/>
      <c r="BG39" s="656" t="s">
        <v>344</v>
      </c>
      <c r="BH39" s="657"/>
      <c r="BI39" s="657"/>
      <c r="BJ39" s="657"/>
      <c r="BK39" s="657"/>
      <c r="BL39" s="657"/>
      <c r="BM39" s="657"/>
      <c r="BN39" s="657"/>
      <c r="BO39" s="657"/>
      <c r="BP39" s="657"/>
      <c r="BQ39" s="657"/>
      <c r="BR39" s="657"/>
      <c r="BS39" s="657"/>
      <c r="BT39" s="657"/>
      <c r="BU39" s="658"/>
      <c r="BV39" s="659">
        <v>1519</v>
      </c>
      <c r="BW39" s="660"/>
      <c r="BX39" s="660"/>
      <c r="BY39" s="660"/>
      <c r="BZ39" s="660"/>
      <c r="CA39" s="660"/>
      <c r="CB39" s="695"/>
      <c r="CD39" s="656" t="s">
        <v>345</v>
      </c>
      <c r="CE39" s="657"/>
      <c r="CF39" s="657"/>
      <c r="CG39" s="657"/>
      <c r="CH39" s="657"/>
      <c r="CI39" s="657"/>
      <c r="CJ39" s="657"/>
      <c r="CK39" s="657"/>
      <c r="CL39" s="657"/>
      <c r="CM39" s="657"/>
      <c r="CN39" s="657"/>
      <c r="CO39" s="657"/>
      <c r="CP39" s="657"/>
      <c r="CQ39" s="658"/>
      <c r="CR39" s="659">
        <v>845088</v>
      </c>
      <c r="CS39" s="669"/>
      <c r="CT39" s="669"/>
      <c r="CU39" s="669"/>
      <c r="CV39" s="669"/>
      <c r="CW39" s="669"/>
      <c r="CX39" s="669"/>
      <c r="CY39" s="670"/>
      <c r="CZ39" s="662">
        <v>12</v>
      </c>
      <c r="DA39" s="671"/>
      <c r="DB39" s="671"/>
      <c r="DC39" s="672"/>
      <c r="DD39" s="665">
        <v>845051</v>
      </c>
      <c r="DE39" s="669"/>
      <c r="DF39" s="669"/>
      <c r="DG39" s="669"/>
      <c r="DH39" s="669"/>
      <c r="DI39" s="669"/>
      <c r="DJ39" s="669"/>
      <c r="DK39" s="670"/>
      <c r="DL39" s="665" t="s">
        <v>129</v>
      </c>
      <c r="DM39" s="669"/>
      <c r="DN39" s="669"/>
      <c r="DO39" s="669"/>
      <c r="DP39" s="669"/>
      <c r="DQ39" s="669"/>
      <c r="DR39" s="669"/>
      <c r="DS39" s="669"/>
      <c r="DT39" s="669"/>
      <c r="DU39" s="669"/>
      <c r="DV39" s="670"/>
      <c r="DW39" s="662" t="s">
        <v>129</v>
      </c>
      <c r="DX39" s="671"/>
      <c r="DY39" s="671"/>
      <c r="DZ39" s="671"/>
      <c r="EA39" s="671"/>
      <c r="EB39" s="671"/>
      <c r="EC39" s="690"/>
    </row>
    <row r="40" spans="2:133" ht="11.25" customHeight="1" x14ac:dyDescent="0.15">
      <c r="B40" s="656" t="s">
        <v>346</v>
      </c>
      <c r="C40" s="657"/>
      <c r="D40" s="657"/>
      <c r="E40" s="657"/>
      <c r="F40" s="657"/>
      <c r="G40" s="657"/>
      <c r="H40" s="657"/>
      <c r="I40" s="657"/>
      <c r="J40" s="657"/>
      <c r="K40" s="657"/>
      <c r="L40" s="657"/>
      <c r="M40" s="657"/>
      <c r="N40" s="657"/>
      <c r="O40" s="657"/>
      <c r="P40" s="657"/>
      <c r="Q40" s="658"/>
      <c r="R40" s="659">
        <v>467400</v>
      </c>
      <c r="S40" s="660"/>
      <c r="T40" s="660"/>
      <c r="U40" s="660"/>
      <c r="V40" s="660"/>
      <c r="W40" s="660"/>
      <c r="X40" s="660"/>
      <c r="Y40" s="661"/>
      <c r="Z40" s="685">
        <v>6.4</v>
      </c>
      <c r="AA40" s="685"/>
      <c r="AB40" s="685"/>
      <c r="AC40" s="685"/>
      <c r="AD40" s="686" t="s">
        <v>129</v>
      </c>
      <c r="AE40" s="686"/>
      <c r="AF40" s="686"/>
      <c r="AG40" s="686"/>
      <c r="AH40" s="686"/>
      <c r="AI40" s="686"/>
      <c r="AJ40" s="686"/>
      <c r="AK40" s="686"/>
      <c r="AL40" s="662" t="s">
        <v>129</v>
      </c>
      <c r="AM40" s="663"/>
      <c r="AN40" s="663"/>
      <c r="AO40" s="687"/>
      <c r="AQ40" s="691" t="s">
        <v>347</v>
      </c>
      <c r="AR40" s="692"/>
      <c r="AS40" s="692"/>
      <c r="AT40" s="692"/>
      <c r="AU40" s="692"/>
      <c r="AV40" s="692"/>
      <c r="AW40" s="692"/>
      <c r="AX40" s="692"/>
      <c r="AY40" s="693"/>
      <c r="AZ40" s="659">
        <v>37310</v>
      </c>
      <c r="BA40" s="660"/>
      <c r="BB40" s="660"/>
      <c r="BC40" s="660"/>
      <c r="BD40" s="669"/>
      <c r="BE40" s="669"/>
      <c r="BF40" s="694"/>
      <c r="BG40" s="696" t="s">
        <v>348</v>
      </c>
      <c r="BH40" s="697"/>
      <c r="BI40" s="697"/>
      <c r="BJ40" s="697"/>
      <c r="BK40" s="697"/>
      <c r="BL40" s="360"/>
      <c r="BM40" s="657" t="s">
        <v>349</v>
      </c>
      <c r="BN40" s="657"/>
      <c r="BO40" s="657"/>
      <c r="BP40" s="657"/>
      <c r="BQ40" s="657"/>
      <c r="BR40" s="657"/>
      <c r="BS40" s="657"/>
      <c r="BT40" s="657"/>
      <c r="BU40" s="658"/>
      <c r="BV40" s="659">
        <v>84</v>
      </c>
      <c r="BW40" s="660"/>
      <c r="BX40" s="660"/>
      <c r="BY40" s="660"/>
      <c r="BZ40" s="660"/>
      <c r="CA40" s="660"/>
      <c r="CB40" s="695"/>
      <c r="CD40" s="656" t="s">
        <v>350</v>
      </c>
      <c r="CE40" s="657"/>
      <c r="CF40" s="657"/>
      <c r="CG40" s="657"/>
      <c r="CH40" s="657"/>
      <c r="CI40" s="657"/>
      <c r="CJ40" s="657"/>
      <c r="CK40" s="657"/>
      <c r="CL40" s="657"/>
      <c r="CM40" s="657"/>
      <c r="CN40" s="657"/>
      <c r="CO40" s="657"/>
      <c r="CP40" s="657"/>
      <c r="CQ40" s="658"/>
      <c r="CR40" s="659">
        <v>25864</v>
      </c>
      <c r="CS40" s="660"/>
      <c r="CT40" s="660"/>
      <c r="CU40" s="660"/>
      <c r="CV40" s="660"/>
      <c r="CW40" s="660"/>
      <c r="CX40" s="660"/>
      <c r="CY40" s="661"/>
      <c r="CZ40" s="662">
        <v>0.4</v>
      </c>
      <c r="DA40" s="671"/>
      <c r="DB40" s="671"/>
      <c r="DC40" s="672"/>
      <c r="DD40" s="665" t="s">
        <v>129</v>
      </c>
      <c r="DE40" s="660"/>
      <c r="DF40" s="660"/>
      <c r="DG40" s="660"/>
      <c r="DH40" s="660"/>
      <c r="DI40" s="660"/>
      <c r="DJ40" s="660"/>
      <c r="DK40" s="661"/>
      <c r="DL40" s="665" t="s">
        <v>129</v>
      </c>
      <c r="DM40" s="660"/>
      <c r="DN40" s="660"/>
      <c r="DO40" s="660"/>
      <c r="DP40" s="660"/>
      <c r="DQ40" s="660"/>
      <c r="DR40" s="660"/>
      <c r="DS40" s="660"/>
      <c r="DT40" s="660"/>
      <c r="DU40" s="660"/>
      <c r="DV40" s="661"/>
      <c r="DW40" s="662" t="s">
        <v>129</v>
      </c>
      <c r="DX40" s="671"/>
      <c r="DY40" s="671"/>
      <c r="DZ40" s="671"/>
      <c r="EA40" s="671"/>
      <c r="EB40" s="671"/>
      <c r="EC40" s="690"/>
    </row>
    <row r="41" spans="2:133" ht="11.25" customHeight="1" x14ac:dyDescent="0.15">
      <c r="B41" s="656" t="s">
        <v>351</v>
      </c>
      <c r="C41" s="657"/>
      <c r="D41" s="657"/>
      <c r="E41" s="657"/>
      <c r="F41" s="657"/>
      <c r="G41" s="657"/>
      <c r="H41" s="657"/>
      <c r="I41" s="657"/>
      <c r="J41" s="657"/>
      <c r="K41" s="657"/>
      <c r="L41" s="657"/>
      <c r="M41" s="657"/>
      <c r="N41" s="657"/>
      <c r="O41" s="657"/>
      <c r="P41" s="657"/>
      <c r="Q41" s="658"/>
      <c r="R41" s="659" t="s">
        <v>129</v>
      </c>
      <c r="S41" s="660"/>
      <c r="T41" s="660"/>
      <c r="U41" s="660"/>
      <c r="V41" s="660"/>
      <c r="W41" s="660"/>
      <c r="X41" s="660"/>
      <c r="Y41" s="661"/>
      <c r="Z41" s="685" t="s">
        <v>129</v>
      </c>
      <c r="AA41" s="685"/>
      <c r="AB41" s="685"/>
      <c r="AC41" s="685"/>
      <c r="AD41" s="686" t="s">
        <v>129</v>
      </c>
      <c r="AE41" s="686"/>
      <c r="AF41" s="686"/>
      <c r="AG41" s="686"/>
      <c r="AH41" s="686"/>
      <c r="AI41" s="686"/>
      <c r="AJ41" s="686"/>
      <c r="AK41" s="686"/>
      <c r="AL41" s="662" t="s">
        <v>129</v>
      </c>
      <c r="AM41" s="663"/>
      <c r="AN41" s="663"/>
      <c r="AO41" s="687"/>
      <c r="AQ41" s="691" t="s">
        <v>352</v>
      </c>
      <c r="AR41" s="692"/>
      <c r="AS41" s="692"/>
      <c r="AT41" s="692"/>
      <c r="AU41" s="692"/>
      <c r="AV41" s="692"/>
      <c r="AW41" s="692"/>
      <c r="AX41" s="692"/>
      <c r="AY41" s="693"/>
      <c r="AZ41" s="659">
        <v>144347</v>
      </c>
      <c r="BA41" s="660"/>
      <c r="BB41" s="660"/>
      <c r="BC41" s="660"/>
      <c r="BD41" s="669"/>
      <c r="BE41" s="669"/>
      <c r="BF41" s="694"/>
      <c r="BG41" s="696"/>
      <c r="BH41" s="697"/>
      <c r="BI41" s="697"/>
      <c r="BJ41" s="697"/>
      <c r="BK41" s="697"/>
      <c r="BL41" s="360"/>
      <c r="BM41" s="657" t="s">
        <v>353</v>
      </c>
      <c r="BN41" s="657"/>
      <c r="BO41" s="657"/>
      <c r="BP41" s="657"/>
      <c r="BQ41" s="657"/>
      <c r="BR41" s="657"/>
      <c r="BS41" s="657"/>
      <c r="BT41" s="657"/>
      <c r="BU41" s="658"/>
      <c r="BV41" s="659" t="s">
        <v>129</v>
      </c>
      <c r="BW41" s="660"/>
      <c r="BX41" s="660"/>
      <c r="BY41" s="660"/>
      <c r="BZ41" s="660"/>
      <c r="CA41" s="660"/>
      <c r="CB41" s="695"/>
      <c r="CD41" s="656" t="s">
        <v>354</v>
      </c>
      <c r="CE41" s="657"/>
      <c r="CF41" s="657"/>
      <c r="CG41" s="657"/>
      <c r="CH41" s="657"/>
      <c r="CI41" s="657"/>
      <c r="CJ41" s="657"/>
      <c r="CK41" s="657"/>
      <c r="CL41" s="657"/>
      <c r="CM41" s="657"/>
      <c r="CN41" s="657"/>
      <c r="CO41" s="657"/>
      <c r="CP41" s="657"/>
      <c r="CQ41" s="658"/>
      <c r="CR41" s="659" t="s">
        <v>129</v>
      </c>
      <c r="CS41" s="669"/>
      <c r="CT41" s="669"/>
      <c r="CU41" s="669"/>
      <c r="CV41" s="669"/>
      <c r="CW41" s="669"/>
      <c r="CX41" s="669"/>
      <c r="CY41" s="670"/>
      <c r="CZ41" s="662" t="s">
        <v>129</v>
      </c>
      <c r="DA41" s="671"/>
      <c r="DB41" s="671"/>
      <c r="DC41" s="672"/>
      <c r="DD41" s="665" t="s">
        <v>129</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355</v>
      </c>
      <c r="C42" s="657"/>
      <c r="D42" s="657"/>
      <c r="E42" s="657"/>
      <c r="F42" s="657"/>
      <c r="G42" s="657"/>
      <c r="H42" s="657"/>
      <c r="I42" s="657"/>
      <c r="J42" s="657"/>
      <c r="K42" s="657"/>
      <c r="L42" s="657"/>
      <c r="M42" s="657"/>
      <c r="N42" s="657"/>
      <c r="O42" s="657"/>
      <c r="P42" s="657"/>
      <c r="Q42" s="658"/>
      <c r="R42" s="659" t="s">
        <v>129</v>
      </c>
      <c r="S42" s="660"/>
      <c r="T42" s="660"/>
      <c r="U42" s="660"/>
      <c r="V42" s="660"/>
      <c r="W42" s="660"/>
      <c r="X42" s="660"/>
      <c r="Y42" s="661"/>
      <c r="Z42" s="685" t="s">
        <v>129</v>
      </c>
      <c r="AA42" s="685"/>
      <c r="AB42" s="685"/>
      <c r="AC42" s="685"/>
      <c r="AD42" s="686" t="s">
        <v>129</v>
      </c>
      <c r="AE42" s="686"/>
      <c r="AF42" s="686"/>
      <c r="AG42" s="686"/>
      <c r="AH42" s="686"/>
      <c r="AI42" s="686"/>
      <c r="AJ42" s="686"/>
      <c r="AK42" s="686"/>
      <c r="AL42" s="662" t="s">
        <v>129</v>
      </c>
      <c r="AM42" s="663"/>
      <c r="AN42" s="663"/>
      <c r="AO42" s="687"/>
      <c r="AQ42" s="700" t="s">
        <v>335</v>
      </c>
      <c r="AR42" s="701"/>
      <c r="AS42" s="701"/>
      <c r="AT42" s="701"/>
      <c r="AU42" s="701"/>
      <c r="AV42" s="701"/>
      <c r="AW42" s="701"/>
      <c r="AX42" s="701"/>
      <c r="AY42" s="702"/>
      <c r="AZ42" s="639">
        <v>338589</v>
      </c>
      <c r="BA42" s="673"/>
      <c r="BB42" s="673"/>
      <c r="BC42" s="673"/>
      <c r="BD42" s="640"/>
      <c r="BE42" s="640"/>
      <c r="BF42" s="688"/>
      <c r="BG42" s="698"/>
      <c r="BH42" s="699"/>
      <c r="BI42" s="699"/>
      <c r="BJ42" s="699"/>
      <c r="BK42" s="699"/>
      <c r="BL42" s="357"/>
      <c r="BM42" s="637" t="s">
        <v>356</v>
      </c>
      <c r="BN42" s="637"/>
      <c r="BO42" s="637"/>
      <c r="BP42" s="637"/>
      <c r="BQ42" s="637"/>
      <c r="BR42" s="637"/>
      <c r="BS42" s="637"/>
      <c r="BT42" s="637"/>
      <c r="BU42" s="638"/>
      <c r="BV42" s="639">
        <v>345</v>
      </c>
      <c r="BW42" s="673"/>
      <c r="BX42" s="673"/>
      <c r="BY42" s="673"/>
      <c r="BZ42" s="673"/>
      <c r="CA42" s="673"/>
      <c r="CB42" s="689"/>
      <c r="CD42" s="656" t="s">
        <v>357</v>
      </c>
      <c r="CE42" s="657"/>
      <c r="CF42" s="657"/>
      <c r="CG42" s="657"/>
      <c r="CH42" s="657"/>
      <c r="CI42" s="657"/>
      <c r="CJ42" s="657"/>
      <c r="CK42" s="657"/>
      <c r="CL42" s="657"/>
      <c r="CM42" s="657"/>
      <c r="CN42" s="657"/>
      <c r="CO42" s="657"/>
      <c r="CP42" s="657"/>
      <c r="CQ42" s="658"/>
      <c r="CR42" s="659">
        <v>879438</v>
      </c>
      <c r="CS42" s="669"/>
      <c r="CT42" s="669"/>
      <c r="CU42" s="669"/>
      <c r="CV42" s="669"/>
      <c r="CW42" s="669"/>
      <c r="CX42" s="669"/>
      <c r="CY42" s="670"/>
      <c r="CZ42" s="662">
        <v>12.5</v>
      </c>
      <c r="DA42" s="671"/>
      <c r="DB42" s="671"/>
      <c r="DC42" s="672"/>
      <c r="DD42" s="665">
        <v>174492</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358</v>
      </c>
      <c r="C43" s="657"/>
      <c r="D43" s="657"/>
      <c r="E43" s="657"/>
      <c r="F43" s="657"/>
      <c r="G43" s="657"/>
      <c r="H43" s="657"/>
      <c r="I43" s="657"/>
      <c r="J43" s="657"/>
      <c r="K43" s="657"/>
      <c r="L43" s="657"/>
      <c r="M43" s="657"/>
      <c r="N43" s="657"/>
      <c r="O43" s="657"/>
      <c r="P43" s="657"/>
      <c r="Q43" s="658"/>
      <c r="R43" s="659">
        <v>91300</v>
      </c>
      <c r="S43" s="660"/>
      <c r="T43" s="660"/>
      <c r="U43" s="660"/>
      <c r="V43" s="660"/>
      <c r="W43" s="660"/>
      <c r="X43" s="660"/>
      <c r="Y43" s="661"/>
      <c r="Z43" s="685">
        <v>1.3</v>
      </c>
      <c r="AA43" s="685"/>
      <c r="AB43" s="685"/>
      <c r="AC43" s="685"/>
      <c r="AD43" s="686" t="s">
        <v>129</v>
      </c>
      <c r="AE43" s="686"/>
      <c r="AF43" s="686"/>
      <c r="AG43" s="686"/>
      <c r="AH43" s="686"/>
      <c r="AI43" s="686"/>
      <c r="AJ43" s="686"/>
      <c r="AK43" s="686"/>
      <c r="AL43" s="662" t="s">
        <v>129</v>
      </c>
      <c r="AM43" s="663"/>
      <c r="AN43" s="663"/>
      <c r="AO43" s="687"/>
      <c r="CD43" s="656" t="s">
        <v>359</v>
      </c>
      <c r="CE43" s="657"/>
      <c r="CF43" s="657"/>
      <c r="CG43" s="657"/>
      <c r="CH43" s="657"/>
      <c r="CI43" s="657"/>
      <c r="CJ43" s="657"/>
      <c r="CK43" s="657"/>
      <c r="CL43" s="657"/>
      <c r="CM43" s="657"/>
      <c r="CN43" s="657"/>
      <c r="CO43" s="657"/>
      <c r="CP43" s="657"/>
      <c r="CQ43" s="658"/>
      <c r="CR43" s="659">
        <v>47174</v>
      </c>
      <c r="CS43" s="669"/>
      <c r="CT43" s="669"/>
      <c r="CU43" s="669"/>
      <c r="CV43" s="669"/>
      <c r="CW43" s="669"/>
      <c r="CX43" s="669"/>
      <c r="CY43" s="670"/>
      <c r="CZ43" s="662">
        <v>0.7</v>
      </c>
      <c r="DA43" s="671"/>
      <c r="DB43" s="671"/>
      <c r="DC43" s="672"/>
      <c r="DD43" s="665">
        <v>47174</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360</v>
      </c>
      <c r="C44" s="637"/>
      <c r="D44" s="637"/>
      <c r="E44" s="637"/>
      <c r="F44" s="637"/>
      <c r="G44" s="637"/>
      <c r="H44" s="637"/>
      <c r="I44" s="637"/>
      <c r="J44" s="637"/>
      <c r="K44" s="637"/>
      <c r="L44" s="637"/>
      <c r="M44" s="637"/>
      <c r="N44" s="637"/>
      <c r="O44" s="637"/>
      <c r="P44" s="637"/>
      <c r="Q44" s="638"/>
      <c r="R44" s="639">
        <v>7257580</v>
      </c>
      <c r="S44" s="673"/>
      <c r="T44" s="673"/>
      <c r="U44" s="673"/>
      <c r="V44" s="673"/>
      <c r="W44" s="673"/>
      <c r="X44" s="673"/>
      <c r="Y44" s="674"/>
      <c r="Z44" s="675">
        <v>100</v>
      </c>
      <c r="AA44" s="675"/>
      <c r="AB44" s="675"/>
      <c r="AC44" s="675"/>
      <c r="AD44" s="676">
        <v>3680587</v>
      </c>
      <c r="AE44" s="676"/>
      <c r="AF44" s="676"/>
      <c r="AG44" s="676"/>
      <c r="AH44" s="676"/>
      <c r="AI44" s="676"/>
      <c r="AJ44" s="676"/>
      <c r="AK44" s="676"/>
      <c r="AL44" s="642">
        <v>100</v>
      </c>
      <c r="AM44" s="677"/>
      <c r="AN44" s="677"/>
      <c r="AO44" s="678"/>
      <c r="CD44" s="679" t="s">
        <v>308</v>
      </c>
      <c r="CE44" s="680"/>
      <c r="CF44" s="656" t="s">
        <v>361</v>
      </c>
      <c r="CG44" s="657"/>
      <c r="CH44" s="657"/>
      <c r="CI44" s="657"/>
      <c r="CJ44" s="657"/>
      <c r="CK44" s="657"/>
      <c r="CL44" s="657"/>
      <c r="CM44" s="657"/>
      <c r="CN44" s="657"/>
      <c r="CO44" s="657"/>
      <c r="CP44" s="657"/>
      <c r="CQ44" s="658"/>
      <c r="CR44" s="659">
        <v>848354</v>
      </c>
      <c r="CS44" s="660"/>
      <c r="CT44" s="660"/>
      <c r="CU44" s="660"/>
      <c r="CV44" s="660"/>
      <c r="CW44" s="660"/>
      <c r="CX44" s="660"/>
      <c r="CY44" s="661"/>
      <c r="CZ44" s="662">
        <v>12.1</v>
      </c>
      <c r="DA44" s="663"/>
      <c r="DB44" s="663"/>
      <c r="DC44" s="664"/>
      <c r="DD44" s="665">
        <v>164684</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362</v>
      </c>
      <c r="CG45" s="657"/>
      <c r="CH45" s="657"/>
      <c r="CI45" s="657"/>
      <c r="CJ45" s="657"/>
      <c r="CK45" s="657"/>
      <c r="CL45" s="657"/>
      <c r="CM45" s="657"/>
      <c r="CN45" s="657"/>
      <c r="CO45" s="657"/>
      <c r="CP45" s="657"/>
      <c r="CQ45" s="658"/>
      <c r="CR45" s="659">
        <v>512854</v>
      </c>
      <c r="CS45" s="669"/>
      <c r="CT45" s="669"/>
      <c r="CU45" s="669"/>
      <c r="CV45" s="669"/>
      <c r="CW45" s="669"/>
      <c r="CX45" s="669"/>
      <c r="CY45" s="670"/>
      <c r="CZ45" s="662">
        <v>7.3</v>
      </c>
      <c r="DA45" s="671"/>
      <c r="DB45" s="671"/>
      <c r="DC45" s="672"/>
      <c r="DD45" s="665">
        <v>29035</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363</v>
      </c>
      <c r="CD46" s="681"/>
      <c r="CE46" s="682"/>
      <c r="CF46" s="656" t="s">
        <v>364</v>
      </c>
      <c r="CG46" s="657"/>
      <c r="CH46" s="657"/>
      <c r="CI46" s="657"/>
      <c r="CJ46" s="657"/>
      <c r="CK46" s="657"/>
      <c r="CL46" s="657"/>
      <c r="CM46" s="657"/>
      <c r="CN46" s="657"/>
      <c r="CO46" s="657"/>
      <c r="CP46" s="657"/>
      <c r="CQ46" s="658"/>
      <c r="CR46" s="659">
        <v>335500</v>
      </c>
      <c r="CS46" s="660"/>
      <c r="CT46" s="660"/>
      <c r="CU46" s="660"/>
      <c r="CV46" s="660"/>
      <c r="CW46" s="660"/>
      <c r="CX46" s="660"/>
      <c r="CY46" s="661"/>
      <c r="CZ46" s="662">
        <v>4.8</v>
      </c>
      <c r="DA46" s="663"/>
      <c r="DB46" s="663"/>
      <c r="DC46" s="664"/>
      <c r="DD46" s="665">
        <v>135649</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365</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366</v>
      </c>
      <c r="CG47" s="657"/>
      <c r="CH47" s="657"/>
      <c r="CI47" s="657"/>
      <c r="CJ47" s="657"/>
      <c r="CK47" s="657"/>
      <c r="CL47" s="657"/>
      <c r="CM47" s="657"/>
      <c r="CN47" s="657"/>
      <c r="CO47" s="657"/>
      <c r="CP47" s="657"/>
      <c r="CQ47" s="658"/>
      <c r="CR47" s="659">
        <v>31084</v>
      </c>
      <c r="CS47" s="669"/>
      <c r="CT47" s="669"/>
      <c r="CU47" s="669"/>
      <c r="CV47" s="669"/>
      <c r="CW47" s="669"/>
      <c r="CX47" s="669"/>
      <c r="CY47" s="670"/>
      <c r="CZ47" s="662">
        <v>0.4</v>
      </c>
      <c r="DA47" s="671"/>
      <c r="DB47" s="671"/>
      <c r="DC47" s="672"/>
      <c r="DD47" s="665">
        <v>9808</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367</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368</v>
      </c>
      <c r="CG48" s="657"/>
      <c r="CH48" s="657"/>
      <c r="CI48" s="657"/>
      <c r="CJ48" s="657"/>
      <c r="CK48" s="657"/>
      <c r="CL48" s="657"/>
      <c r="CM48" s="657"/>
      <c r="CN48" s="657"/>
      <c r="CO48" s="657"/>
      <c r="CP48" s="657"/>
      <c r="CQ48" s="658"/>
      <c r="CR48" s="659" t="s">
        <v>129</v>
      </c>
      <c r="CS48" s="660"/>
      <c r="CT48" s="660"/>
      <c r="CU48" s="660"/>
      <c r="CV48" s="660"/>
      <c r="CW48" s="660"/>
      <c r="CX48" s="660"/>
      <c r="CY48" s="661"/>
      <c r="CZ48" s="662" t="s">
        <v>129</v>
      </c>
      <c r="DA48" s="663"/>
      <c r="DB48" s="663"/>
      <c r="DC48" s="664"/>
      <c r="DD48" s="665" t="s">
        <v>129</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1"/>
      <c r="CD49" s="636" t="s">
        <v>369</v>
      </c>
      <c r="CE49" s="637"/>
      <c r="CF49" s="637"/>
      <c r="CG49" s="637"/>
      <c r="CH49" s="637"/>
      <c r="CI49" s="637"/>
      <c r="CJ49" s="637"/>
      <c r="CK49" s="637"/>
      <c r="CL49" s="637"/>
      <c r="CM49" s="637"/>
      <c r="CN49" s="637"/>
      <c r="CO49" s="637"/>
      <c r="CP49" s="637"/>
      <c r="CQ49" s="638"/>
      <c r="CR49" s="639">
        <v>7026669</v>
      </c>
      <c r="CS49" s="640"/>
      <c r="CT49" s="640"/>
      <c r="CU49" s="640"/>
      <c r="CV49" s="640"/>
      <c r="CW49" s="640"/>
      <c r="CX49" s="640"/>
      <c r="CY49" s="641"/>
      <c r="CZ49" s="642">
        <v>100</v>
      </c>
      <c r="DA49" s="643"/>
      <c r="DB49" s="643"/>
      <c r="DC49" s="644"/>
      <c r="DD49" s="645">
        <v>5340082</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1"/>
    </row>
  </sheetData>
  <sheetProtection algorithmName="SHA-512" hashValue="1SfX9c6ZMshDWw0Hz2g9uZg8TqB1U50/3tOX0zw8StSR+XCmcVuakuoqty9t4T0ba1E17VPIcKTmQlYtHq7YIA==" saltValue="0hSHBNj930O5cCcSSPr8T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E68" sqref="BE6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3" t="s">
        <v>370</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4" t="s">
        <v>371</v>
      </c>
      <c r="DK2" s="1125"/>
      <c r="DL2" s="1125"/>
      <c r="DM2" s="1125"/>
      <c r="DN2" s="1125"/>
      <c r="DO2" s="1126"/>
      <c r="DP2" s="219"/>
      <c r="DQ2" s="1124" t="s">
        <v>372</v>
      </c>
      <c r="DR2" s="1125"/>
      <c r="DS2" s="1125"/>
      <c r="DT2" s="1125"/>
      <c r="DU2" s="1125"/>
      <c r="DV2" s="1125"/>
      <c r="DW2" s="1125"/>
      <c r="DX2" s="1125"/>
      <c r="DY2" s="1125"/>
      <c r="DZ2" s="112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2" t="s">
        <v>373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3"/>
      <c r="BA4" s="223"/>
      <c r="BB4" s="223"/>
      <c r="BC4" s="223"/>
      <c r="BD4" s="223"/>
      <c r="BE4" s="224"/>
      <c r="BF4" s="224"/>
      <c r="BG4" s="224"/>
      <c r="BH4" s="224"/>
      <c r="BI4" s="224"/>
      <c r="BJ4" s="224"/>
      <c r="BK4" s="224"/>
      <c r="BL4" s="224"/>
      <c r="BM4" s="224"/>
      <c r="BN4" s="224"/>
      <c r="BO4" s="224"/>
      <c r="BP4" s="224"/>
      <c r="BQ4" s="763" t="s">
        <v>374</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25"/>
    </row>
    <row r="5" spans="1:131" s="226" customFormat="1" ht="26.25" customHeight="1" x14ac:dyDescent="0.15">
      <c r="A5" s="1028" t="s">
        <v>375</v>
      </c>
      <c r="B5" s="1029"/>
      <c r="C5" s="1029"/>
      <c r="D5" s="1029"/>
      <c r="E5" s="1029"/>
      <c r="F5" s="1029"/>
      <c r="G5" s="1029"/>
      <c r="H5" s="1029"/>
      <c r="I5" s="1029"/>
      <c r="J5" s="1029"/>
      <c r="K5" s="1029"/>
      <c r="L5" s="1029"/>
      <c r="M5" s="1029"/>
      <c r="N5" s="1029"/>
      <c r="O5" s="1029"/>
      <c r="P5" s="1030"/>
      <c r="Q5" s="1034" t="s">
        <v>376</v>
      </c>
      <c r="R5" s="1035"/>
      <c r="S5" s="1035"/>
      <c r="T5" s="1035"/>
      <c r="U5" s="1036"/>
      <c r="V5" s="1034" t="s">
        <v>377</v>
      </c>
      <c r="W5" s="1035"/>
      <c r="X5" s="1035"/>
      <c r="Y5" s="1035"/>
      <c r="Z5" s="1036"/>
      <c r="AA5" s="1034" t="s">
        <v>378</v>
      </c>
      <c r="AB5" s="1035"/>
      <c r="AC5" s="1035"/>
      <c r="AD5" s="1035"/>
      <c r="AE5" s="1035"/>
      <c r="AF5" s="1127" t="s">
        <v>379</v>
      </c>
      <c r="AG5" s="1035"/>
      <c r="AH5" s="1035"/>
      <c r="AI5" s="1035"/>
      <c r="AJ5" s="1048"/>
      <c r="AK5" s="1035" t="s">
        <v>380</v>
      </c>
      <c r="AL5" s="1035"/>
      <c r="AM5" s="1035"/>
      <c r="AN5" s="1035"/>
      <c r="AO5" s="1036"/>
      <c r="AP5" s="1034" t="s">
        <v>381</v>
      </c>
      <c r="AQ5" s="1035"/>
      <c r="AR5" s="1035"/>
      <c r="AS5" s="1035"/>
      <c r="AT5" s="1036"/>
      <c r="AU5" s="1034" t="s">
        <v>382</v>
      </c>
      <c r="AV5" s="1035"/>
      <c r="AW5" s="1035"/>
      <c r="AX5" s="1035"/>
      <c r="AY5" s="1048"/>
      <c r="AZ5" s="223"/>
      <c r="BA5" s="223"/>
      <c r="BB5" s="223"/>
      <c r="BC5" s="223"/>
      <c r="BD5" s="223"/>
      <c r="BE5" s="224"/>
      <c r="BF5" s="224"/>
      <c r="BG5" s="224"/>
      <c r="BH5" s="224"/>
      <c r="BI5" s="224"/>
      <c r="BJ5" s="224"/>
      <c r="BK5" s="224"/>
      <c r="BL5" s="224"/>
      <c r="BM5" s="224"/>
      <c r="BN5" s="224"/>
      <c r="BO5" s="224"/>
      <c r="BP5" s="224"/>
      <c r="BQ5" s="1028" t="s">
        <v>383</v>
      </c>
      <c r="BR5" s="1029"/>
      <c r="BS5" s="1029"/>
      <c r="BT5" s="1029"/>
      <c r="BU5" s="1029"/>
      <c r="BV5" s="1029"/>
      <c r="BW5" s="1029"/>
      <c r="BX5" s="1029"/>
      <c r="BY5" s="1029"/>
      <c r="BZ5" s="1029"/>
      <c r="CA5" s="1029"/>
      <c r="CB5" s="1029"/>
      <c r="CC5" s="1029"/>
      <c r="CD5" s="1029"/>
      <c r="CE5" s="1029"/>
      <c r="CF5" s="1029"/>
      <c r="CG5" s="1030"/>
      <c r="CH5" s="1034" t="s">
        <v>384</v>
      </c>
      <c r="CI5" s="1035"/>
      <c r="CJ5" s="1035"/>
      <c r="CK5" s="1035"/>
      <c r="CL5" s="1036"/>
      <c r="CM5" s="1034" t="s">
        <v>385</v>
      </c>
      <c r="CN5" s="1035"/>
      <c r="CO5" s="1035"/>
      <c r="CP5" s="1035"/>
      <c r="CQ5" s="1036"/>
      <c r="CR5" s="1034" t="s">
        <v>386</v>
      </c>
      <c r="CS5" s="1035"/>
      <c r="CT5" s="1035"/>
      <c r="CU5" s="1035"/>
      <c r="CV5" s="1036"/>
      <c r="CW5" s="1034" t="s">
        <v>387</v>
      </c>
      <c r="CX5" s="1035"/>
      <c r="CY5" s="1035"/>
      <c r="CZ5" s="1035"/>
      <c r="DA5" s="1036"/>
      <c r="DB5" s="1034" t="s">
        <v>388</v>
      </c>
      <c r="DC5" s="1035"/>
      <c r="DD5" s="1035"/>
      <c r="DE5" s="1035"/>
      <c r="DF5" s="1036"/>
      <c r="DG5" s="1117" t="s">
        <v>389</v>
      </c>
      <c r="DH5" s="1118"/>
      <c r="DI5" s="1118"/>
      <c r="DJ5" s="1118"/>
      <c r="DK5" s="1119"/>
      <c r="DL5" s="1117" t="s">
        <v>390</v>
      </c>
      <c r="DM5" s="1118"/>
      <c r="DN5" s="1118"/>
      <c r="DO5" s="1118"/>
      <c r="DP5" s="1119"/>
      <c r="DQ5" s="1034" t="s">
        <v>391</v>
      </c>
      <c r="DR5" s="1035"/>
      <c r="DS5" s="1035"/>
      <c r="DT5" s="1035"/>
      <c r="DU5" s="1036"/>
      <c r="DV5" s="1034" t="s">
        <v>382</v>
      </c>
      <c r="DW5" s="1035"/>
      <c r="DX5" s="1035"/>
      <c r="DY5" s="1035"/>
      <c r="DZ5" s="1048"/>
      <c r="EA5" s="225"/>
    </row>
    <row r="6" spans="1:131" s="226"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3"/>
      <c r="BA6" s="223"/>
      <c r="BB6" s="223"/>
      <c r="BC6" s="223"/>
      <c r="BD6" s="223"/>
      <c r="BE6" s="224"/>
      <c r="BF6" s="224"/>
      <c r="BG6" s="224"/>
      <c r="BH6" s="224"/>
      <c r="BI6" s="224"/>
      <c r="BJ6" s="224"/>
      <c r="BK6" s="224"/>
      <c r="BL6" s="224"/>
      <c r="BM6" s="224"/>
      <c r="BN6" s="224"/>
      <c r="BO6" s="224"/>
      <c r="BP6" s="22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25"/>
    </row>
    <row r="7" spans="1:131" s="226" customFormat="1" ht="26.25" customHeight="1" thickTop="1" x14ac:dyDescent="0.15">
      <c r="A7" s="227">
        <v>1</v>
      </c>
      <c r="B7" s="1080" t="s">
        <v>392</v>
      </c>
      <c r="C7" s="1081"/>
      <c r="D7" s="1081"/>
      <c r="E7" s="1081"/>
      <c r="F7" s="1081"/>
      <c r="G7" s="1081"/>
      <c r="H7" s="1081"/>
      <c r="I7" s="1081"/>
      <c r="J7" s="1081"/>
      <c r="K7" s="1081"/>
      <c r="L7" s="1081"/>
      <c r="M7" s="1081"/>
      <c r="N7" s="1081"/>
      <c r="O7" s="1081"/>
      <c r="P7" s="1082"/>
      <c r="Q7" s="1135">
        <v>7258</v>
      </c>
      <c r="R7" s="1136"/>
      <c r="S7" s="1136"/>
      <c r="T7" s="1136"/>
      <c r="U7" s="1136"/>
      <c r="V7" s="1136">
        <v>7027</v>
      </c>
      <c r="W7" s="1136"/>
      <c r="X7" s="1136"/>
      <c r="Y7" s="1136"/>
      <c r="Z7" s="1136"/>
      <c r="AA7" s="1136">
        <v>231</v>
      </c>
      <c r="AB7" s="1136"/>
      <c r="AC7" s="1136"/>
      <c r="AD7" s="1136"/>
      <c r="AE7" s="1137"/>
      <c r="AF7" s="1138">
        <v>205</v>
      </c>
      <c r="AG7" s="1139"/>
      <c r="AH7" s="1139"/>
      <c r="AI7" s="1139"/>
      <c r="AJ7" s="1140"/>
      <c r="AK7" s="1141">
        <v>566</v>
      </c>
      <c r="AL7" s="1142"/>
      <c r="AM7" s="1142"/>
      <c r="AN7" s="1142"/>
      <c r="AO7" s="1142"/>
      <c r="AP7" s="1142">
        <v>7239</v>
      </c>
      <c r="AQ7" s="1142"/>
      <c r="AR7" s="1142"/>
      <c r="AS7" s="1142"/>
      <c r="AT7" s="1142"/>
      <c r="AU7" s="1143"/>
      <c r="AV7" s="1143"/>
      <c r="AW7" s="1143"/>
      <c r="AX7" s="1143"/>
      <c r="AY7" s="1144"/>
      <c r="AZ7" s="223"/>
      <c r="BA7" s="223"/>
      <c r="BB7" s="223"/>
      <c r="BC7" s="223"/>
      <c r="BD7" s="223"/>
      <c r="BE7" s="224"/>
      <c r="BF7" s="224"/>
      <c r="BG7" s="224"/>
      <c r="BH7" s="224"/>
      <c r="BI7" s="224"/>
      <c r="BJ7" s="224"/>
      <c r="BK7" s="224"/>
      <c r="BL7" s="224"/>
      <c r="BM7" s="224"/>
      <c r="BN7" s="224"/>
      <c r="BO7" s="224"/>
      <c r="BP7" s="224"/>
      <c r="BQ7" s="227">
        <v>1</v>
      </c>
      <c r="BR7" s="228"/>
      <c r="BS7" s="1132" t="s">
        <v>595</v>
      </c>
      <c r="BT7" s="1133"/>
      <c r="BU7" s="1133"/>
      <c r="BV7" s="1133"/>
      <c r="BW7" s="1133"/>
      <c r="BX7" s="1133"/>
      <c r="BY7" s="1133"/>
      <c r="BZ7" s="1133"/>
      <c r="CA7" s="1133"/>
      <c r="CB7" s="1133"/>
      <c r="CC7" s="1133"/>
      <c r="CD7" s="1133"/>
      <c r="CE7" s="1133"/>
      <c r="CF7" s="1133"/>
      <c r="CG7" s="1145"/>
      <c r="CH7" s="1129">
        <v>-6</v>
      </c>
      <c r="CI7" s="1130"/>
      <c r="CJ7" s="1130"/>
      <c r="CK7" s="1130"/>
      <c r="CL7" s="1131"/>
      <c r="CM7" s="1129">
        <v>34</v>
      </c>
      <c r="CN7" s="1130"/>
      <c r="CO7" s="1130"/>
      <c r="CP7" s="1130"/>
      <c r="CQ7" s="1131"/>
      <c r="CR7" s="1129">
        <v>30</v>
      </c>
      <c r="CS7" s="1130"/>
      <c r="CT7" s="1130"/>
      <c r="CU7" s="1130"/>
      <c r="CV7" s="1131"/>
      <c r="CW7" s="1129">
        <v>0</v>
      </c>
      <c r="CX7" s="1130"/>
      <c r="CY7" s="1130"/>
      <c r="CZ7" s="1130"/>
      <c r="DA7" s="1131"/>
      <c r="DB7" s="1129">
        <v>0</v>
      </c>
      <c r="DC7" s="1130"/>
      <c r="DD7" s="1130"/>
      <c r="DE7" s="1130"/>
      <c r="DF7" s="1131"/>
      <c r="DG7" s="1129">
        <v>0</v>
      </c>
      <c r="DH7" s="1130"/>
      <c r="DI7" s="1130"/>
      <c r="DJ7" s="1130"/>
      <c r="DK7" s="1131"/>
      <c r="DL7" s="1129">
        <v>0</v>
      </c>
      <c r="DM7" s="1130"/>
      <c r="DN7" s="1130"/>
      <c r="DO7" s="1130"/>
      <c r="DP7" s="1131"/>
      <c r="DQ7" s="1129">
        <v>0</v>
      </c>
      <c r="DR7" s="1130"/>
      <c r="DS7" s="1130"/>
      <c r="DT7" s="1130"/>
      <c r="DU7" s="1131"/>
      <c r="DV7" s="1132"/>
      <c r="DW7" s="1133"/>
      <c r="DX7" s="1133"/>
      <c r="DY7" s="1133"/>
      <c r="DZ7" s="1134"/>
      <c r="EA7" s="225"/>
    </row>
    <row r="8" spans="1:131" s="226" customFormat="1" ht="26.25" customHeight="1" x14ac:dyDescent="0.15">
      <c r="A8" s="229">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23"/>
      <c r="BA8" s="223"/>
      <c r="BB8" s="223"/>
      <c r="BC8" s="223"/>
      <c r="BD8" s="223"/>
      <c r="BE8" s="224"/>
      <c r="BF8" s="224"/>
      <c r="BG8" s="224"/>
      <c r="BH8" s="224"/>
      <c r="BI8" s="224"/>
      <c r="BJ8" s="224"/>
      <c r="BK8" s="224"/>
      <c r="BL8" s="224"/>
      <c r="BM8" s="224"/>
      <c r="BN8" s="224"/>
      <c r="BO8" s="224"/>
      <c r="BP8" s="224"/>
      <c r="BQ8" s="229">
        <v>2</v>
      </c>
      <c r="BR8" s="230"/>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25"/>
    </row>
    <row r="9" spans="1:131" s="226" customFormat="1" ht="26.25" customHeight="1" x14ac:dyDescent="0.15">
      <c r="A9" s="229">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23"/>
      <c r="BA9" s="223"/>
      <c r="BB9" s="223"/>
      <c r="BC9" s="223"/>
      <c r="BD9" s="223"/>
      <c r="BE9" s="224"/>
      <c r="BF9" s="224"/>
      <c r="BG9" s="224"/>
      <c r="BH9" s="224"/>
      <c r="BI9" s="224"/>
      <c r="BJ9" s="224"/>
      <c r="BK9" s="224"/>
      <c r="BL9" s="224"/>
      <c r="BM9" s="224"/>
      <c r="BN9" s="224"/>
      <c r="BO9" s="224"/>
      <c r="BP9" s="224"/>
      <c r="BQ9" s="229">
        <v>3</v>
      </c>
      <c r="BR9" s="230"/>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25"/>
    </row>
    <row r="10" spans="1:131" s="226" customFormat="1" ht="26.25" customHeight="1" x14ac:dyDescent="0.15">
      <c r="A10" s="229">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23"/>
      <c r="BA10" s="223"/>
      <c r="BB10" s="223"/>
      <c r="BC10" s="223"/>
      <c r="BD10" s="223"/>
      <c r="BE10" s="224"/>
      <c r="BF10" s="224"/>
      <c r="BG10" s="224"/>
      <c r="BH10" s="224"/>
      <c r="BI10" s="224"/>
      <c r="BJ10" s="224"/>
      <c r="BK10" s="224"/>
      <c r="BL10" s="224"/>
      <c r="BM10" s="224"/>
      <c r="BN10" s="224"/>
      <c r="BO10" s="224"/>
      <c r="BP10" s="224"/>
      <c r="BQ10" s="229">
        <v>4</v>
      </c>
      <c r="BR10" s="230"/>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25"/>
    </row>
    <row r="11" spans="1:131" s="226" customFormat="1" ht="26.25" customHeight="1" x14ac:dyDescent="0.15">
      <c r="A11" s="229">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23"/>
      <c r="BA11" s="223"/>
      <c r="BB11" s="223"/>
      <c r="BC11" s="223"/>
      <c r="BD11" s="223"/>
      <c r="BE11" s="224"/>
      <c r="BF11" s="224"/>
      <c r="BG11" s="224"/>
      <c r="BH11" s="224"/>
      <c r="BI11" s="224"/>
      <c r="BJ11" s="224"/>
      <c r="BK11" s="224"/>
      <c r="BL11" s="224"/>
      <c r="BM11" s="224"/>
      <c r="BN11" s="224"/>
      <c r="BO11" s="224"/>
      <c r="BP11" s="224"/>
      <c r="BQ11" s="229">
        <v>5</v>
      </c>
      <c r="BR11" s="230"/>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25"/>
    </row>
    <row r="12" spans="1:131" s="226" customFormat="1" ht="26.25" customHeight="1" x14ac:dyDescent="0.15">
      <c r="A12" s="229">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23"/>
      <c r="BA12" s="223"/>
      <c r="BB12" s="223"/>
      <c r="BC12" s="223"/>
      <c r="BD12" s="223"/>
      <c r="BE12" s="224"/>
      <c r="BF12" s="224"/>
      <c r="BG12" s="224"/>
      <c r="BH12" s="224"/>
      <c r="BI12" s="224"/>
      <c r="BJ12" s="224"/>
      <c r="BK12" s="224"/>
      <c r="BL12" s="224"/>
      <c r="BM12" s="224"/>
      <c r="BN12" s="224"/>
      <c r="BO12" s="224"/>
      <c r="BP12" s="224"/>
      <c r="BQ12" s="229">
        <v>6</v>
      </c>
      <c r="BR12" s="230"/>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25"/>
    </row>
    <row r="13" spans="1:131" s="226" customFormat="1" ht="26.25" customHeight="1" x14ac:dyDescent="0.15">
      <c r="A13" s="229">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3"/>
      <c r="BA13" s="223"/>
      <c r="BB13" s="223"/>
      <c r="BC13" s="223"/>
      <c r="BD13" s="223"/>
      <c r="BE13" s="224"/>
      <c r="BF13" s="224"/>
      <c r="BG13" s="224"/>
      <c r="BH13" s="224"/>
      <c r="BI13" s="224"/>
      <c r="BJ13" s="224"/>
      <c r="BK13" s="224"/>
      <c r="BL13" s="224"/>
      <c r="BM13" s="224"/>
      <c r="BN13" s="224"/>
      <c r="BO13" s="224"/>
      <c r="BP13" s="224"/>
      <c r="BQ13" s="229">
        <v>7</v>
      </c>
      <c r="BR13" s="230"/>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25"/>
    </row>
    <row r="14" spans="1:131" s="226" customFormat="1" ht="26.25" customHeight="1" x14ac:dyDescent="0.15">
      <c r="A14" s="229">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3"/>
      <c r="BA14" s="223"/>
      <c r="BB14" s="223"/>
      <c r="BC14" s="223"/>
      <c r="BD14" s="223"/>
      <c r="BE14" s="224"/>
      <c r="BF14" s="224"/>
      <c r="BG14" s="224"/>
      <c r="BH14" s="224"/>
      <c r="BI14" s="224"/>
      <c r="BJ14" s="224"/>
      <c r="BK14" s="224"/>
      <c r="BL14" s="224"/>
      <c r="BM14" s="224"/>
      <c r="BN14" s="224"/>
      <c r="BO14" s="224"/>
      <c r="BP14" s="224"/>
      <c r="BQ14" s="229">
        <v>8</v>
      </c>
      <c r="BR14" s="230"/>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25"/>
    </row>
    <row r="15" spans="1:131" s="226" customFormat="1" ht="26.25" customHeight="1" x14ac:dyDescent="0.15">
      <c r="A15" s="229">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3"/>
      <c r="BA15" s="223"/>
      <c r="BB15" s="223"/>
      <c r="BC15" s="223"/>
      <c r="BD15" s="223"/>
      <c r="BE15" s="224"/>
      <c r="BF15" s="224"/>
      <c r="BG15" s="224"/>
      <c r="BH15" s="224"/>
      <c r="BI15" s="224"/>
      <c r="BJ15" s="224"/>
      <c r="BK15" s="224"/>
      <c r="BL15" s="224"/>
      <c r="BM15" s="224"/>
      <c r="BN15" s="224"/>
      <c r="BO15" s="224"/>
      <c r="BP15" s="224"/>
      <c r="BQ15" s="229">
        <v>9</v>
      </c>
      <c r="BR15" s="230"/>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25"/>
    </row>
    <row r="16" spans="1:131" s="226" customFormat="1" ht="26.25" customHeight="1" x14ac:dyDescent="0.15">
      <c r="A16" s="229">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3"/>
      <c r="BA16" s="223"/>
      <c r="BB16" s="223"/>
      <c r="BC16" s="223"/>
      <c r="BD16" s="223"/>
      <c r="BE16" s="224"/>
      <c r="BF16" s="224"/>
      <c r="BG16" s="224"/>
      <c r="BH16" s="224"/>
      <c r="BI16" s="224"/>
      <c r="BJ16" s="224"/>
      <c r="BK16" s="224"/>
      <c r="BL16" s="224"/>
      <c r="BM16" s="224"/>
      <c r="BN16" s="224"/>
      <c r="BO16" s="224"/>
      <c r="BP16" s="224"/>
      <c r="BQ16" s="229">
        <v>10</v>
      </c>
      <c r="BR16" s="230"/>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25"/>
    </row>
    <row r="17" spans="1:131" s="226" customFormat="1" ht="26.25" customHeight="1" x14ac:dyDescent="0.15">
      <c r="A17" s="229">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3"/>
      <c r="BA17" s="223"/>
      <c r="BB17" s="223"/>
      <c r="BC17" s="223"/>
      <c r="BD17" s="223"/>
      <c r="BE17" s="224"/>
      <c r="BF17" s="224"/>
      <c r="BG17" s="224"/>
      <c r="BH17" s="224"/>
      <c r="BI17" s="224"/>
      <c r="BJ17" s="224"/>
      <c r="BK17" s="224"/>
      <c r="BL17" s="224"/>
      <c r="BM17" s="224"/>
      <c r="BN17" s="224"/>
      <c r="BO17" s="224"/>
      <c r="BP17" s="224"/>
      <c r="BQ17" s="229">
        <v>11</v>
      </c>
      <c r="BR17" s="230"/>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25"/>
    </row>
    <row r="18" spans="1:131" s="226" customFormat="1" ht="26.25" customHeight="1" x14ac:dyDescent="0.15">
      <c r="A18" s="229">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3"/>
      <c r="BA18" s="223"/>
      <c r="BB18" s="223"/>
      <c r="BC18" s="223"/>
      <c r="BD18" s="223"/>
      <c r="BE18" s="224"/>
      <c r="BF18" s="224"/>
      <c r="BG18" s="224"/>
      <c r="BH18" s="224"/>
      <c r="BI18" s="224"/>
      <c r="BJ18" s="224"/>
      <c r="BK18" s="224"/>
      <c r="BL18" s="224"/>
      <c r="BM18" s="224"/>
      <c r="BN18" s="224"/>
      <c r="BO18" s="224"/>
      <c r="BP18" s="224"/>
      <c r="BQ18" s="229">
        <v>12</v>
      </c>
      <c r="BR18" s="230"/>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25"/>
    </row>
    <row r="19" spans="1:131" s="226" customFormat="1" ht="26.25" customHeight="1" x14ac:dyDescent="0.15">
      <c r="A19" s="229">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3"/>
      <c r="BA19" s="223"/>
      <c r="BB19" s="223"/>
      <c r="BC19" s="223"/>
      <c r="BD19" s="223"/>
      <c r="BE19" s="224"/>
      <c r="BF19" s="224"/>
      <c r="BG19" s="224"/>
      <c r="BH19" s="224"/>
      <c r="BI19" s="224"/>
      <c r="BJ19" s="224"/>
      <c r="BK19" s="224"/>
      <c r="BL19" s="224"/>
      <c r="BM19" s="224"/>
      <c r="BN19" s="224"/>
      <c r="BO19" s="224"/>
      <c r="BP19" s="224"/>
      <c r="BQ19" s="229">
        <v>13</v>
      </c>
      <c r="BR19" s="230"/>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25"/>
    </row>
    <row r="20" spans="1:131" s="226" customFormat="1" ht="26.25" customHeight="1" x14ac:dyDescent="0.15">
      <c r="A20" s="229">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3"/>
      <c r="BA20" s="223"/>
      <c r="BB20" s="223"/>
      <c r="BC20" s="223"/>
      <c r="BD20" s="223"/>
      <c r="BE20" s="224"/>
      <c r="BF20" s="224"/>
      <c r="BG20" s="224"/>
      <c r="BH20" s="224"/>
      <c r="BI20" s="224"/>
      <c r="BJ20" s="224"/>
      <c r="BK20" s="224"/>
      <c r="BL20" s="224"/>
      <c r="BM20" s="224"/>
      <c r="BN20" s="224"/>
      <c r="BO20" s="224"/>
      <c r="BP20" s="224"/>
      <c r="BQ20" s="229">
        <v>14</v>
      </c>
      <c r="BR20" s="230"/>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25"/>
    </row>
    <row r="21" spans="1:131" s="226" customFormat="1" ht="26.25" customHeight="1" thickBot="1" x14ac:dyDescent="0.2">
      <c r="A21" s="229">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3"/>
      <c r="BA21" s="223"/>
      <c r="BB21" s="223"/>
      <c r="BC21" s="223"/>
      <c r="BD21" s="223"/>
      <c r="BE21" s="224"/>
      <c r="BF21" s="224"/>
      <c r="BG21" s="224"/>
      <c r="BH21" s="224"/>
      <c r="BI21" s="224"/>
      <c r="BJ21" s="224"/>
      <c r="BK21" s="224"/>
      <c r="BL21" s="224"/>
      <c r="BM21" s="224"/>
      <c r="BN21" s="224"/>
      <c r="BO21" s="224"/>
      <c r="BP21" s="224"/>
      <c r="BQ21" s="229">
        <v>15</v>
      </c>
      <c r="BR21" s="230"/>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25"/>
    </row>
    <row r="22" spans="1:131" s="226" customFormat="1" ht="26.25" customHeight="1" x14ac:dyDescent="0.15">
      <c r="A22" s="229">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393</v>
      </c>
      <c r="BA22" s="1061"/>
      <c r="BB22" s="1061"/>
      <c r="BC22" s="1061"/>
      <c r="BD22" s="1062"/>
      <c r="BE22" s="224"/>
      <c r="BF22" s="224"/>
      <c r="BG22" s="224"/>
      <c r="BH22" s="224"/>
      <c r="BI22" s="224"/>
      <c r="BJ22" s="224"/>
      <c r="BK22" s="224"/>
      <c r="BL22" s="224"/>
      <c r="BM22" s="224"/>
      <c r="BN22" s="224"/>
      <c r="BO22" s="224"/>
      <c r="BP22" s="224"/>
      <c r="BQ22" s="229">
        <v>16</v>
      </c>
      <c r="BR22" s="230"/>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25"/>
    </row>
    <row r="23" spans="1:131" s="226" customFormat="1" ht="26.25" customHeight="1" thickBot="1" x14ac:dyDescent="0.2">
      <c r="A23" s="231" t="s">
        <v>394</v>
      </c>
      <c r="B23" s="970" t="s">
        <v>395</v>
      </c>
      <c r="C23" s="971"/>
      <c r="D23" s="971"/>
      <c r="E23" s="971"/>
      <c r="F23" s="971"/>
      <c r="G23" s="971"/>
      <c r="H23" s="971"/>
      <c r="I23" s="971"/>
      <c r="J23" s="971"/>
      <c r="K23" s="971"/>
      <c r="L23" s="971"/>
      <c r="M23" s="971"/>
      <c r="N23" s="971"/>
      <c r="O23" s="971"/>
      <c r="P23" s="981"/>
      <c r="Q23" s="1100"/>
      <c r="R23" s="1094"/>
      <c r="S23" s="1094"/>
      <c r="T23" s="1094"/>
      <c r="U23" s="1094"/>
      <c r="V23" s="1094"/>
      <c r="W23" s="1094"/>
      <c r="X23" s="1094"/>
      <c r="Y23" s="1094"/>
      <c r="Z23" s="1094"/>
      <c r="AA23" s="1094"/>
      <c r="AB23" s="1094"/>
      <c r="AC23" s="1094"/>
      <c r="AD23" s="1094"/>
      <c r="AE23" s="1101"/>
      <c r="AF23" s="1102">
        <v>205</v>
      </c>
      <c r="AG23" s="1094"/>
      <c r="AH23" s="1094"/>
      <c r="AI23" s="1094"/>
      <c r="AJ23" s="1103"/>
      <c r="AK23" s="1104"/>
      <c r="AL23" s="1105"/>
      <c r="AM23" s="1105"/>
      <c r="AN23" s="1105"/>
      <c r="AO23" s="1105"/>
      <c r="AP23" s="1094"/>
      <c r="AQ23" s="1094"/>
      <c r="AR23" s="1094"/>
      <c r="AS23" s="1094"/>
      <c r="AT23" s="1094"/>
      <c r="AU23" s="1095"/>
      <c r="AV23" s="1095"/>
      <c r="AW23" s="1095"/>
      <c r="AX23" s="1095"/>
      <c r="AY23" s="1096"/>
      <c r="AZ23" s="1097" t="s">
        <v>130</v>
      </c>
      <c r="BA23" s="1098"/>
      <c r="BB23" s="1098"/>
      <c r="BC23" s="1098"/>
      <c r="BD23" s="1099"/>
      <c r="BE23" s="224"/>
      <c r="BF23" s="224"/>
      <c r="BG23" s="224"/>
      <c r="BH23" s="224"/>
      <c r="BI23" s="224"/>
      <c r="BJ23" s="224"/>
      <c r="BK23" s="224"/>
      <c r="BL23" s="224"/>
      <c r="BM23" s="224"/>
      <c r="BN23" s="224"/>
      <c r="BO23" s="224"/>
      <c r="BP23" s="224"/>
      <c r="BQ23" s="229">
        <v>17</v>
      </c>
      <c r="BR23" s="230"/>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25"/>
    </row>
    <row r="24" spans="1:131" s="226" customFormat="1" ht="26.25" customHeight="1" x14ac:dyDescent="0.15">
      <c r="A24" s="1093" t="s">
        <v>396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3"/>
      <c r="BA24" s="223"/>
      <c r="BB24" s="223"/>
      <c r="BC24" s="223"/>
      <c r="BD24" s="223"/>
      <c r="BE24" s="224"/>
      <c r="BF24" s="224"/>
      <c r="BG24" s="224"/>
      <c r="BH24" s="224"/>
      <c r="BI24" s="224"/>
      <c r="BJ24" s="224"/>
      <c r="BK24" s="224"/>
      <c r="BL24" s="224"/>
      <c r="BM24" s="224"/>
      <c r="BN24" s="224"/>
      <c r="BO24" s="224"/>
      <c r="BP24" s="224"/>
      <c r="BQ24" s="229">
        <v>18</v>
      </c>
      <c r="BR24" s="230"/>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25"/>
    </row>
    <row r="25" spans="1:131" ht="26.25" customHeight="1" thickBot="1" x14ac:dyDescent="0.2">
      <c r="A25" s="1092" t="s">
        <v>397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3"/>
      <c r="BK25" s="223"/>
      <c r="BL25" s="223"/>
      <c r="BM25" s="223"/>
      <c r="BN25" s="223"/>
      <c r="BO25" s="232"/>
      <c r="BP25" s="232"/>
      <c r="BQ25" s="229">
        <v>19</v>
      </c>
      <c r="BR25" s="230"/>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1"/>
    </row>
    <row r="26" spans="1:131" ht="26.25" customHeight="1" x14ac:dyDescent="0.15">
      <c r="A26" s="1028" t="s">
        <v>375</v>
      </c>
      <c r="B26" s="1029"/>
      <c r="C26" s="1029"/>
      <c r="D26" s="1029"/>
      <c r="E26" s="1029"/>
      <c r="F26" s="1029"/>
      <c r="G26" s="1029"/>
      <c r="H26" s="1029"/>
      <c r="I26" s="1029"/>
      <c r="J26" s="1029"/>
      <c r="K26" s="1029"/>
      <c r="L26" s="1029"/>
      <c r="M26" s="1029"/>
      <c r="N26" s="1029"/>
      <c r="O26" s="1029"/>
      <c r="P26" s="1030"/>
      <c r="Q26" s="1034" t="s">
        <v>398</v>
      </c>
      <c r="R26" s="1035"/>
      <c r="S26" s="1035"/>
      <c r="T26" s="1035"/>
      <c r="U26" s="1036"/>
      <c r="V26" s="1034" t="s">
        <v>399</v>
      </c>
      <c r="W26" s="1035"/>
      <c r="X26" s="1035"/>
      <c r="Y26" s="1035"/>
      <c r="Z26" s="1036"/>
      <c r="AA26" s="1034" t="s">
        <v>400</v>
      </c>
      <c r="AB26" s="1035"/>
      <c r="AC26" s="1035"/>
      <c r="AD26" s="1035"/>
      <c r="AE26" s="1035"/>
      <c r="AF26" s="1088" t="s">
        <v>401</v>
      </c>
      <c r="AG26" s="1041"/>
      <c r="AH26" s="1041"/>
      <c r="AI26" s="1041"/>
      <c r="AJ26" s="1089"/>
      <c r="AK26" s="1035" t="s">
        <v>402</v>
      </c>
      <c r="AL26" s="1035"/>
      <c r="AM26" s="1035"/>
      <c r="AN26" s="1035"/>
      <c r="AO26" s="1036"/>
      <c r="AP26" s="1034" t="s">
        <v>403</v>
      </c>
      <c r="AQ26" s="1035"/>
      <c r="AR26" s="1035"/>
      <c r="AS26" s="1035"/>
      <c r="AT26" s="1036"/>
      <c r="AU26" s="1034" t="s">
        <v>404</v>
      </c>
      <c r="AV26" s="1035"/>
      <c r="AW26" s="1035"/>
      <c r="AX26" s="1035"/>
      <c r="AY26" s="1036"/>
      <c r="AZ26" s="1034" t="s">
        <v>405</v>
      </c>
      <c r="BA26" s="1035"/>
      <c r="BB26" s="1035"/>
      <c r="BC26" s="1035"/>
      <c r="BD26" s="1036"/>
      <c r="BE26" s="1034" t="s">
        <v>382</v>
      </c>
      <c r="BF26" s="1035"/>
      <c r="BG26" s="1035"/>
      <c r="BH26" s="1035"/>
      <c r="BI26" s="1048"/>
      <c r="BJ26" s="223"/>
      <c r="BK26" s="223"/>
      <c r="BL26" s="223"/>
      <c r="BM26" s="223"/>
      <c r="BN26" s="223"/>
      <c r="BO26" s="232"/>
      <c r="BP26" s="232"/>
      <c r="BQ26" s="229">
        <v>20</v>
      </c>
      <c r="BR26" s="230"/>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1"/>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3"/>
      <c r="BK27" s="223"/>
      <c r="BL27" s="223"/>
      <c r="BM27" s="223"/>
      <c r="BN27" s="223"/>
      <c r="BO27" s="232"/>
      <c r="BP27" s="232"/>
      <c r="BQ27" s="229">
        <v>21</v>
      </c>
      <c r="BR27" s="230"/>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1"/>
    </row>
    <row r="28" spans="1:131" ht="26.25" customHeight="1" thickTop="1" x14ac:dyDescent="0.15">
      <c r="A28" s="233">
        <v>1</v>
      </c>
      <c r="B28" s="1080" t="s">
        <v>406</v>
      </c>
      <c r="C28" s="1081"/>
      <c r="D28" s="1081"/>
      <c r="E28" s="1081"/>
      <c r="F28" s="1081"/>
      <c r="G28" s="1081"/>
      <c r="H28" s="1081"/>
      <c r="I28" s="1081"/>
      <c r="J28" s="1081"/>
      <c r="K28" s="1081"/>
      <c r="L28" s="1081"/>
      <c r="M28" s="1081"/>
      <c r="N28" s="1081"/>
      <c r="O28" s="1081"/>
      <c r="P28" s="1082"/>
      <c r="Q28" s="1083">
        <v>781</v>
      </c>
      <c r="R28" s="1084"/>
      <c r="S28" s="1084"/>
      <c r="T28" s="1084"/>
      <c r="U28" s="1084"/>
      <c r="V28" s="1084">
        <v>767</v>
      </c>
      <c r="W28" s="1084"/>
      <c r="X28" s="1084"/>
      <c r="Y28" s="1084"/>
      <c r="Z28" s="1084"/>
      <c r="AA28" s="1084">
        <v>14</v>
      </c>
      <c r="AB28" s="1084"/>
      <c r="AC28" s="1084"/>
      <c r="AD28" s="1084"/>
      <c r="AE28" s="1085"/>
      <c r="AF28" s="1086">
        <v>14</v>
      </c>
      <c r="AG28" s="1084"/>
      <c r="AH28" s="1084"/>
      <c r="AI28" s="1084"/>
      <c r="AJ28" s="1087"/>
      <c r="AK28" s="1075">
        <v>96</v>
      </c>
      <c r="AL28" s="1076"/>
      <c r="AM28" s="1076"/>
      <c r="AN28" s="1076"/>
      <c r="AO28" s="1076"/>
      <c r="AP28" s="1076">
        <v>0</v>
      </c>
      <c r="AQ28" s="1076"/>
      <c r="AR28" s="1076"/>
      <c r="AS28" s="1076"/>
      <c r="AT28" s="1076"/>
      <c r="AU28" s="1076">
        <v>0</v>
      </c>
      <c r="AV28" s="1076"/>
      <c r="AW28" s="1076"/>
      <c r="AX28" s="1076"/>
      <c r="AY28" s="1076"/>
      <c r="AZ28" s="1077">
        <v>0</v>
      </c>
      <c r="BA28" s="1077"/>
      <c r="BB28" s="1077"/>
      <c r="BC28" s="1077"/>
      <c r="BD28" s="1077"/>
      <c r="BE28" s="1078"/>
      <c r="BF28" s="1078"/>
      <c r="BG28" s="1078"/>
      <c r="BH28" s="1078"/>
      <c r="BI28" s="1079"/>
      <c r="BJ28" s="223"/>
      <c r="BK28" s="223"/>
      <c r="BL28" s="223"/>
      <c r="BM28" s="223"/>
      <c r="BN28" s="223"/>
      <c r="BO28" s="232"/>
      <c r="BP28" s="232"/>
      <c r="BQ28" s="229">
        <v>22</v>
      </c>
      <c r="BR28" s="230"/>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1"/>
    </row>
    <row r="29" spans="1:131" ht="26.25" customHeight="1" x14ac:dyDescent="0.15">
      <c r="A29" s="233">
        <v>2</v>
      </c>
      <c r="B29" s="1063" t="s">
        <v>407</v>
      </c>
      <c r="C29" s="1064"/>
      <c r="D29" s="1064"/>
      <c r="E29" s="1064"/>
      <c r="F29" s="1064"/>
      <c r="G29" s="1064"/>
      <c r="H29" s="1064"/>
      <c r="I29" s="1064"/>
      <c r="J29" s="1064"/>
      <c r="K29" s="1064"/>
      <c r="L29" s="1064"/>
      <c r="M29" s="1064"/>
      <c r="N29" s="1064"/>
      <c r="O29" s="1064"/>
      <c r="P29" s="1065"/>
      <c r="Q29" s="1071">
        <v>332</v>
      </c>
      <c r="R29" s="1072"/>
      <c r="S29" s="1072"/>
      <c r="T29" s="1072"/>
      <c r="U29" s="1072"/>
      <c r="V29" s="1072">
        <v>307</v>
      </c>
      <c r="W29" s="1072"/>
      <c r="X29" s="1072"/>
      <c r="Y29" s="1072"/>
      <c r="Z29" s="1072"/>
      <c r="AA29" s="1072">
        <v>25</v>
      </c>
      <c r="AB29" s="1072"/>
      <c r="AC29" s="1072"/>
      <c r="AD29" s="1072"/>
      <c r="AE29" s="1073"/>
      <c r="AF29" s="1068">
        <v>25</v>
      </c>
      <c r="AG29" s="1069"/>
      <c r="AH29" s="1069"/>
      <c r="AI29" s="1069"/>
      <c r="AJ29" s="1070"/>
      <c r="AK29" s="1013">
        <v>69</v>
      </c>
      <c r="AL29" s="1004"/>
      <c r="AM29" s="1004"/>
      <c r="AN29" s="1004"/>
      <c r="AO29" s="1004"/>
      <c r="AP29" s="1004">
        <v>336</v>
      </c>
      <c r="AQ29" s="1004"/>
      <c r="AR29" s="1004"/>
      <c r="AS29" s="1004"/>
      <c r="AT29" s="1004"/>
      <c r="AU29" s="1004">
        <v>62</v>
      </c>
      <c r="AV29" s="1004"/>
      <c r="AW29" s="1004"/>
      <c r="AX29" s="1004"/>
      <c r="AY29" s="1004"/>
      <c r="AZ29" s="1074">
        <v>0</v>
      </c>
      <c r="BA29" s="1074"/>
      <c r="BB29" s="1074"/>
      <c r="BC29" s="1074"/>
      <c r="BD29" s="1074"/>
      <c r="BE29" s="1005"/>
      <c r="BF29" s="1005"/>
      <c r="BG29" s="1005"/>
      <c r="BH29" s="1005"/>
      <c r="BI29" s="1006"/>
      <c r="BJ29" s="223"/>
      <c r="BK29" s="223"/>
      <c r="BL29" s="223"/>
      <c r="BM29" s="223"/>
      <c r="BN29" s="223"/>
      <c r="BO29" s="232"/>
      <c r="BP29" s="232"/>
      <c r="BQ29" s="229">
        <v>23</v>
      </c>
      <c r="BR29" s="230"/>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1"/>
    </row>
    <row r="30" spans="1:131" ht="26.25" customHeight="1" x14ac:dyDescent="0.15">
      <c r="A30" s="233">
        <v>3</v>
      </c>
      <c r="B30" s="1063" t="s">
        <v>408</v>
      </c>
      <c r="C30" s="1064"/>
      <c r="D30" s="1064"/>
      <c r="E30" s="1064"/>
      <c r="F30" s="1064"/>
      <c r="G30" s="1064"/>
      <c r="H30" s="1064"/>
      <c r="I30" s="1064"/>
      <c r="J30" s="1064"/>
      <c r="K30" s="1064"/>
      <c r="L30" s="1064"/>
      <c r="M30" s="1064"/>
      <c r="N30" s="1064"/>
      <c r="O30" s="1064"/>
      <c r="P30" s="1065"/>
      <c r="Q30" s="1071">
        <v>1221</v>
      </c>
      <c r="R30" s="1072"/>
      <c r="S30" s="1072"/>
      <c r="T30" s="1072"/>
      <c r="U30" s="1072"/>
      <c r="V30" s="1072">
        <v>1159</v>
      </c>
      <c r="W30" s="1072"/>
      <c r="X30" s="1072"/>
      <c r="Y30" s="1072"/>
      <c r="Z30" s="1072"/>
      <c r="AA30" s="1072">
        <v>62</v>
      </c>
      <c r="AB30" s="1072"/>
      <c r="AC30" s="1072"/>
      <c r="AD30" s="1072"/>
      <c r="AE30" s="1073"/>
      <c r="AF30" s="1068">
        <v>62</v>
      </c>
      <c r="AG30" s="1069"/>
      <c r="AH30" s="1069"/>
      <c r="AI30" s="1069"/>
      <c r="AJ30" s="1070"/>
      <c r="AK30" s="1013">
        <v>210</v>
      </c>
      <c r="AL30" s="1004"/>
      <c r="AM30" s="1004"/>
      <c r="AN30" s="1004"/>
      <c r="AO30" s="1004"/>
      <c r="AP30" s="1004">
        <v>0</v>
      </c>
      <c r="AQ30" s="1004"/>
      <c r="AR30" s="1004"/>
      <c r="AS30" s="1004"/>
      <c r="AT30" s="1004"/>
      <c r="AU30" s="1004">
        <v>0</v>
      </c>
      <c r="AV30" s="1004"/>
      <c r="AW30" s="1004"/>
      <c r="AX30" s="1004"/>
      <c r="AY30" s="1004"/>
      <c r="AZ30" s="1074">
        <v>0</v>
      </c>
      <c r="BA30" s="1074"/>
      <c r="BB30" s="1074"/>
      <c r="BC30" s="1074"/>
      <c r="BD30" s="1074"/>
      <c r="BE30" s="1005"/>
      <c r="BF30" s="1005"/>
      <c r="BG30" s="1005"/>
      <c r="BH30" s="1005"/>
      <c r="BI30" s="1006"/>
      <c r="BJ30" s="223"/>
      <c r="BK30" s="223"/>
      <c r="BL30" s="223"/>
      <c r="BM30" s="223"/>
      <c r="BN30" s="223"/>
      <c r="BO30" s="232"/>
      <c r="BP30" s="232"/>
      <c r="BQ30" s="229">
        <v>24</v>
      </c>
      <c r="BR30" s="230"/>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1"/>
    </row>
    <row r="31" spans="1:131" ht="26.25" customHeight="1" x14ac:dyDescent="0.15">
      <c r="A31" s="233">
        <v>4</v>
      </c>
      <c r="B31" s="1063" t="s">
        <v>409</v>
      </c>
      <c r="C31" s="1064"/>
      <c r="D31" s="1064"/>
      <c r="E31" s="1064"/>
      <c r="F31" s="1064"/>
      <c r="G31" s="1064"/>
      <c r="H31" s="1064"/>
      <c r="I31" s="1064"/>
      <c r="J31" s="1064"/>
      <c r="K31" s="1064"/>
      <c r="L31" s="1064"/>
      <c r="M31" s="1064"/>
      <c r="N31" s="1064"/>
      <c r="O31" s="1064"/>
      <c r="P31" s="1065"/>
      <c r="Q31" s="1071">
        <v>107</v>
      </c>
      <c r="R31" s="1072"/>
      <c r="S31" s="1072"/>
      <c r="T31" s="1072"/>
      <c r="U31" s="1072"/>
      <c r="V31" s="1072">
        <v>107</v>
      </c>
      <c r="W31" s="1072"/>
      <c r="X31" s="1072"/>
      <c r="Y31" s="1072"/>
      <c r="Z31" s="1072"/>
      <c r="AA31" s="1072">
        <v>0</v>
      </c>
      <c r="AB31" s="1072"/>
      <c r="AC31" s="1072"/>
      <c r="AD31" s="1072"/>
      <c r="AE31" s="1073"/>
      <c r="AF31" s="1068">
        <v>0</v>
      </c>
      <c r="AG31" s="1069"/>
      <c r="AH31" s="1069"/>
      <c r="AI31" s="1069"/>
      <c r="AJ31" s="1070"/>
      <c r="AK31" s="1013">
        <v>33</v>
      </c>
      <c r="AL31" s="1004"/>
      <c r="AM31" s="1004"/>
      <c r="AN31" s="1004"/>
      <c r="AO31" s="1004"/>
      <c r="AP31" s="1004">
        <v>0</v>
      </c>
      <c r="AQ31" s="1004"/>
      <c r="AR31" s="1004"/>
      <c r="AS31" s="1004"/>
      <c r="AT31" s="1004"/>
      <c r="AU31" s="1004">
        <v>0</v>
      </c>
      <c r="AV31" s="1004"/>
      <c r="AW31" s="1004"/>
      <c r="AX31" s="1004"/>
      <c r="AY31" s="1004"/>
      <c r="AZ31" s="1074">
        <v>0</v>
      </c>
      <c r="BA31" s="1074"/>
      <c r="BB31" s="1074"/>
      <c r="BC31" s="1074"/>
      <c r="BD31" s="1074"/>
      <c r="BE31" s="1005"/>
      <c r="BF31" s="1005"/>
      <c r="BG31" s="1005"/>
      <c r="BH31" s="1005"/>
      <c r="BI31" s="1006"/>
      <c r="BJ31" s="223"/>
      <c r="BK31" s="223"/>
      <c r="BL31" s="223"/>
      <c r="BM31" s="223"/>
      <c r="BN31" s="223"/>
      <c r="BO31" s="232"/>
      <c r="BP31" s="232"/>
      <c r="BQ31" s="229">
        <v>25</v>
      </c>
      <c r="BR31" s="230"/>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1"/>
    </row>
    <row r="32" spans="1:131" ht="26.25" customHeight="1" x14ac:dyDescent="0.15">
      <c r="A32" s="233">
        <v>5</v>
      </c>
      <c r="B32" s="1063" t="s">
        <v>410</v>
      </c>
      <c r="C32" s="1064"/>
      <c r="D32" s="1064"/>
      <c r="E32" s="1064"/>
      <c r="F32" s="1064"/>
      <c r="G32" s="1064"/>
      <c r="H32" s="1064"/>
      <c r="I32" s="1064"/>
      <c r="J32" s="1064"/>
      <c r="K32" s="1064"/>
      <c r="L32" s="1064"/>
      <c r="M32" s="1064"/>
      <c r="N32" s="1064"/>
      <c r="O32" s="1064"/>
      <c r="P32" s="1065"/>
      <c r="Q32" s="1071">
        <v>254</v>
      </c>
      <c r="R32" s="1072"/>
      <c r="S32" s="1072"/>
      <c r="T32" s="1072"/>
      <c r="U32" s="1072"/>
      <c r="V32" s="1072">
        <v>240</v>
      </c>
      <c r="W32" s="1072"/>
      <c r="X32" s="1072"/>
      <c r="Y32" s="1072"/>
      <c r="Z32" s="1072"/>
      <c r="AA32" s="1072">
        <v>14</v>
      </c>
      <c r="AB32" s="1072"/>
      <c r="AC32" s="1072"/>
      <c r="AD32" s="1072"/>
      <c r="AE32" s="1073"/>
      <c r="AF32" s="1068">
        <v>152</v>
      </c>
      <c r="AG32" s="1069"/>
      <c r="AH32" s="1069"/>
      <c r="AI32" s="1069"/>
      <c r="AJ32" s="1070"/>
      <c r="AK32" s="1013">
        <v>114</v>
      </c>
      <c r="AL32" s="1004"/>
      <c r="AM32" s="1004"/>
      <c r="AN32" s="1004"/>
      <c r="AO32" s="1004"/>
      <c r="AP32" s="1004">
        <v>981</v>
      </c>
      <c r="AQ32" s="1004"/>
      <c r="AR32" s="1004"/>
      <c r="AS32" s="1004"/>
      <c r="AT32" s="1004"/>
      <c r="AU32" s="1004">
        <v>560</v>
      </c>
      <c r="AV32" s="1004"/>
      <c r="AW32" s="1004"/>
      <c r="AX32" s="1004"/>
      <c r="AY32" s="1004"/>
      <c r="AZ32" s="1074">
        <v>0</v>
      </c>
      <c r="BA32" s="1074"/>
      <c r="BB32" s="1074"/>
      <c r="BC32" s="1074"/>
      <c r="BD32" s="1074"/>
      <c r="BE32" s="1005" t="s">
        <v>411</v>
      </c>
      <c r="BF32" s="1005"/>
      <c r="BG32" s="1005"/>
      <c r="BH32" s="1005"/>
      <c r="BI32" s="1006"/>
      <c r="BJ32" s="223"/>
      <c r="BK32" s="223"/>
      <c r="BL32" s="223"/>
      <c r="BM32" s="223"/>
      <c r="BN32" s="223"/>
      <c r="BO32" s="232"/>
      <c r="BP32" s="232"/>
      <c r="BQ32" s="229">
        <v>26</v>
      </c>
      <c r="BR32" s="230"/>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1"/>
    </row>
    <row r="33" spans="1:131" ht="26.25" customHeight="1" x14ac:dyDescent="0.15">
      <c r="A33" s="233">
        <v>6</v>
      </c>
      <c r="B33" s="1063" t="s">
        <v>412</v>
      </c>
      <c r="C33" s="1064"/>
      <c r="D33" s="1064"/>
      <c r="E33" s="1064"/>
      <c r="F33" s="1064"/>
      <c r="G33" s="1064"/>
      <c r="H33" s="1064"/>
      <c r="I33" s="1064"/>
      <c r="J33" s="1064"/>
      <c r="K33" s="1064"/>
      <c r="L33" s="1064"/>
      <c r="M33" s="1064"/>
      <c r="N33" s="1064"/>
      <c r="O33" s="1064"/>
      <c r="P33" s="1065"/>
      <c r="Q33" s="1071">
        <v>351</v>
      </c>
      <c r="R33" s="1072"/>
      <c r="S33" s="1072"/>
      <c r="T33" s="1072"/>
      <c r="U33" s="1072"/>
      <c r="V33" s="1072">
        <v>336</v>
      </c>
      <c r="W33" s="1072"/>
      <c r="X33" s="1072"/>
      <c r="Y33" s="1072"/>
      <c r="Z33" s="1072"/>
      <c r="AA33" s="1072">
        <v>15</v>
      </c>
      <c r="AB33" s="1072"/>
      <c r="AC33" s="1072"/>
      <c r="AD33" s="1072"/>
      <c r="AE33" s="1073"/>
      <c r="AF33" s="1068">
        <v>33</v>
      </c>
      <c r="AG33" s="1069"/>
      <c r="AH33" s="1069"/>
      <c r="AI33" s="1069"/>
      <c r="AJ33" s="1070"/>
      <c r="AK33" s="1013">
        <v>144</v>
      </c>
      <c r="AL33" s="1004"/>
      <c r="AM33" s="1004"/>
      <c r="AN33" s="1004"/>
      <c r="AO33" s="1004"/>
      <c r="AP33" s="1004">
        <v>1726</v>
      </c>
      <c r="AQ33" s="1004"/>
      <c r="AR33" s="1004"/>
      <c r="AS33" s="1004"/>
      <c r="AT33" s="1004"/>
      <c r="AU33" s="1004">
        <v>1420</v>
      </c>
      <c r="AV33" s="1004"/>
      <c r="AW33" s="1004"/>
      <c r="AX33" s="1004"/>
      <c r="AY33" s="1004"/>
      <c r="AZ33" s="1074">
        <v>0</v>
      </c>
      <c r="BA33" s="1074"/>
      <c r="BB33" s="1074"/>
      <c r="BC33" s="1074"/>
      <c r="BD33" s="1074"/>
      <c r="BE33" s="1005" t="s">
        <v>411</v>
      </c>
      <c r="BF33" s="1005"/>
      <c r="BG33" s="1005"/>
      <c r="BH33" s="1005"/>
      <c r="BI33" s="1006"/>
      <c r="BJ33" s="223"/>
      <c r="BK33" s="223"/>
      <c r="BL33" s="223"/>
      <c r="BM33" s="223"/>
      <c r="BN33" s="223"/>
      <c r="BO33" s="232"/>
      <c r="BP33" s="232"/>
      <c r="BQ33" s="229">
        <v>27</v>
      </c>
      <c r="BR33" s="230"/>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1"/>
    </row>
    <row r="34" spans="1:131" ht="26.25" customHeight="1" x14ac:dyDescent="0.15">
      <c r="A34" s="233">
        <v>7</v>
      </c>
      <c r="B34" s="1063" t="s">
        <v>413</v>
      </c>
      <c r="C34" s="1064"/>
      <c r="D34" s="1064"/>
      <c r="E34" s="1064"/>
      <c r="F34" s="1064"/>
      <c r="G34" s="1064"/>
      <c r="H34" s="1064"/>
      <c r="I34" s="1064"/>
      <c r="J34" s="1064"/>
      <c r="K34" s="1064"/>
      <c r="L34" s="1064"/>
      <c r="M34" s="1064"/>
      <c r="N34" s="1064"/>
      <c r="O34" s="1064"/>
      <c r="P34" s="1065"/>
      <c r="Q34" s="1071">
        <v>0</v>
      </c>
      <c r="R34" s="1072"/>
      <c r="S34" s="1072"/>
      <c r="T34" s="1072"/>
      <c r="U34" s="1072"/>
      <c r="V34" s="1072">
        <v>0</v>
      </c>
      <c r="W34" s="1072"/>
      <c r="X34" s="1072"/>
      <c r="Y34" s="1072"/>
      <c r="Z34" s="1072"/>
      <c r="AA34" s="1072">
        <v>0</v>
      </c>
      <c r="AB34" s="1072"/>
      <c r="AC34" s="1072"/>
      <c r="AD34" s="1072"/>
      <c r="AE34" s="1073"/>
      <c r="AF34" s="1068">
        <v>3</v>
      </c>
      <c r="AG34" s="1069"/>
      <c r="AH34" s="1069"/>
      <c r="AI34" s="1069"/>
      <c r="AJ34" s="1070"/>
      <c r="AK34" s="1013">
        <v>0</v>
      </c>
      <c r="AL34" s="1004"/>
      <c r="AM34" s="1004"/>
      <c r="AN34" s="1004"/>
      <c r="AO34" s="1004"/>
      <c r="AP34" s="1004">
        <v>0</v>
      </c>
      <c r="AQ34" s="1004"/>
      <c r="AR34" s="1004"/>
      <c r="AS34" s="1004"/>
      <c r="AT34" s="1004"/>
      <c r="AU34" s="1004">
        <v>0</v>
      </c>
      <c r="AV34" s="1004"/>
      <c r="AW34" s="1004"/>
      <c r="AX34" s="1004"/>
      <c r="AY34" s="1004"/>
      <c r="AZ34" s="1074">
        <v>0</v>
      </c>
      <c r="BA34" s="1074"/>
      <c r="BB34" s="1074"/>
      <c r="BC34" s="1074"/>
      <c r="BD34" s="1074"/>
      <c r="BE34" s="1005" t="s">
        <v>414</v>
      </c>
      <c r="BF34" s="1005"/>
      <c r="BG34" s="1005"/>
      <c r="BH34" s="1005"/>
      <c r="BI34" s="1006"/>
      <c r="BJ34" s="223"/>
      <c r="BK34" s="223"/>
      <c r="BL34" s="223"/>
      <c r="BM34" s="223"/>
      <c r="BN34" s="223"/>
      <c r="BO34" s="232"/>
      <c r="BP34" s="232"/>
      <c r="BQ34" s="229">
        <v>28</v>
      </c>
      <c r="BR34" s="230"/>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1"/>
    </row>
    <row r="35" spans="1:131" ht="26.25" customHeight="1" x14ac:dyDescent="0.15">
      <c r="A35" s="233">
        <v>8</v>
      </c>
      <c r="B35" s="1063" t="s">
        <v>415</v>
      </c>
      <c r="C35" s="1064"/>
      <c r="D35" s="1064"/>
      <c r="E35" s="1064"/>
      <c r="F35" s="1064"/>
      <c r="G35" s="1064"/>
      <c r="H35" s="1064"/>
      <c r="I35" s="1064"/>
      <c r="J35" s="1064"/>
      <c r="K35" s="1064"/>
      <c r="L35" s="1064"/>
      <c r="M35" s="1064"/>
      <c r="N35" s="1064"/>
      <c r="O35" s="1064"/>
      <c r="P35" s="1065"/>
      <c r="Q35" s="1071">
        <v>4</v>
      </c>
      <c r="R35" s="1072"/>
      <c r="S35" s="1072"/>
      <c r="T35" s="1072"/>
      <c r="U35" s="1072"/>
      <c r="V35" s="1072">
        <v>1</v>
      </c>
      <c r="W35" s="1072"/>
      <c r="X35" s="1072"/>
      <c r="Y35" s="1072"/>
      <c r="Z35" s="1072"/>
      <c r="AA35" s="1072">
        <v>3</v>
      </c>
      <c r="AB35" s="1072"/>
      <c r="AC35" s="1072"/>
      <c r="AD35" s="1072"/>
      <c r="AE35" s="1073"/>
      <c r="AF35" s="1068">
        <v>3</v>
      </c>
      <c r="AG35" s="1069"/>
      <c r="AH35" s="1069"/>
      <c r="AI35" s="1069"/>
      <c r="AJ35" s="1070"/>
      <c r="AK35" s="1013">
        <v>0</v>
      </c>
      <c r="AL35" s="1004"/>
      <c r="AM35" s="1004"/>
      <c r="AN35" s="1004"/>
      <c r="AO35" s="1004"/>
      <c r="AP35" s="1004">
        <v>0</v>
      </c>
      <c r="AQ35" s="1004"/>
      <c r="AR35" s="1004"/>
      <c r="AS35" s="1004"/>
      <c r="AT35" s="1004"/>
      <c r="AU35" s="1004">
        <v>0</v>
      </c>
      <c r="AV35" s="1004"/>
      <c r="AW35" s="1004"/>
      <c r="AX35" s="1004"/>
      <c r="AY35" s="1004"/>
      <c r="AZ35" s="1074">
        <v>0</v>
      </c>
      <c r="BA35" s="1074"/>
      <c r="BB35" s="1074"/>
      <c r="BC35" s="1074"/>
      <c r="BD35" s="1074"/>
      <c r="BE35" s="1005" t="s">
        <v>414</v>
      </c>
      <c r="BF35" s="1005"/>
      <c r="BG35" s="1005"/>
      <c r="BH35" s="1005"/>
      <c r="BI35" s="1006"/>
      <c r="BJ35" s="223"/>
      <c r="BK35" s="223"/>
      <c r="BL35" s="223"/>
      <c r="BM35" s="223"/>
      <c r="BN35" s="223"/>
      <c r="BO35" s="232"/>
      <c r="BP35" s="232"/>
      <c r="BQ35" s="229">
        <v>29</v>
      </c>
      <c r="BR35" s="230"/>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1"/>
    </row>
    <row r="36" spans="1:131" ht="26.25" customHeight="1" x14ac:dyDescent="0.15">
      <c r="A36" s="233">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23"/>
      <c r="BK36" s="223"/>
      <c r="BL36" s="223"/>
      <c r="BM36" s="223"/>
      <c r="BN36" s="223"/>
      <c r="BO36" s="232"/>
      <c r="BP36" s="232"/>
      <c r="BQ36" s="229">
        <v>30</v>
      </c>
      <c r="BR36" s="230"/>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1"/>
    </row>
    <row r="37" spans="1:131" ht="26.25" customHeight="1" x14ac:dyDescent="0.15">
      <c r="A37" s="233">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23"/>
      <c r="BK37" s="223"/>
      <c r="BL37" s="223"/>
      <c r="BM37" s="223"/>
      <c r="BN37" s="223"/>
      <c r="BO37" s="232"/>
      <c r="BP37" s="232"/>
      <c r="BQ37" s="229">
        <v>31</v>
      </c>
      <c r="BR37" s="230"/>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1"/>
    </row>
    <row r="38" spans="1:131" ht="26.25" customHeight="1" x14ac:dyDescent="0.15">
      <c r="A38" s="233">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23"/>
      <c r="BK38" s="223"/>
      <c r="BL38" s="223"/>
      <c r="BM38" s="223"/>
      <c r="BN38" s="223"/>
      <c r="BO38" s="232"/>
      <c r="BP38" s="232"/>
      <c r="BQ38" s="229">
        <v>32</v>
      </c>
      <c r="BR38" s="230"/>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1"/>
    </row>
    <row r="39" spans="1:131" ht="26.25" customHeight="1" x14ac:dyDescent="0.15">
      <c r="A39" s="233">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23"/>
      <c r="BK39" s="223"/>
      <c r="BL39" s="223"/>
      <c r="BM39" s="223"/>
      <c r="BN39" s="223"/>
      <c r="BO39" s="232"/>
      <c r="BP39" s="232"/>
      <c r="BQ39" s="229">
        <v>33</v>
      </c>
      <c r="BR39" s="230"/>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1"/>
    </row>
    <row r="40" spans="1:131" ht="26.25" customHeight="1" x14ac:dyDescent="0.15">
      <c r="A40" s="229">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23"/>
      <c r="BK40" s="223"/>
      <c r="BL40" s="223"/>
      <c r="BM40" s="223"/>
      <c r="BN40" s="223"/>
      <c r="BO40" s="232"/>
      <c r="BP40" s="232"/>
      <c r="BQ40" s="229">
        <v>34</v>
      </c>
      <c r="BR40" s="230"/>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1"/>
    </row>
    <row r="41" spans="1:131" ht="26.25" customHeight="1" x14ac:dyDescent="0.15">
      <c r="A41" s="229">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23"/>
      <c r="BK41" s="223"/>
      <c r="BL41" s="223"/>
      <c r="BM41" s="223"/>
      <c r="BN41" s="223"/>
      <c r="BO41" s="232"/>
      <c r="BP41" s="232"/>
      <c r="BQ41" s="229">
        <v>35</v>
      </c>
      <c r="BR41" s="230"/>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1"/>
    </row>
    <row r="42" spans="1:131" ht="26.25" customHeight="1" x14ac:dyDescent="0.15">
      <c r="A42" s="229">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23"/>
      <c r="BK42" s="223"/>
      <c r="BL42" s="223"/>
      <c r="BM42" s="223"/>
      <c r="BN42" s="223"/>
      <c r="BO42" s="232"/>
      <c r="BP42" s="232"/>
      <c r="BQ42" s="229">
        <v>36</v>
      </c>
      <c r="BR42" s="230"/>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1"/>
    </row>
    <row r="43" spans="1:131" ht="26.25" customHeight="1" x14ac:dyDescent="0.15">
      <c r="A43" s="229">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23"/>
      <c r="BK43" s="223"/>
      <c r="BL43" s="223"/>
      <c r="BM43" s="223"/>
      <c r="BN43" s="223"/>
      <c r="BO43" s="232"/>
      <c r="BP43" s="232"/>
      <c r="BQ43" s="229">
        <v>37</v>
      </c>
      <c r="BR43" s="230"/>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1"/>
    </row>
    <row r="44" spans="1:131" ht="26.25" customHeight="1" x14ac:dyDescent="0.15">
      <c r="A44" s="229">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23"/>
      <c r="BK44" s="223"/>
      <c r="BL44" s="223"/>
      <c r="BM44" s="223"/>
      <c r="BN44" s="223"/>
      <c r="BO44" s="232"/>
      <c r="BP44" s="232"/>
      <c r="BQ44" s="229">
        <v>38</v>
      </c>
      <c r="BR44" s="230"/>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1"/>
    </row>
    <row r="45" spans="1:131" ht="26.25" customHeight="1" x14ac:dyDescent="0.15">
      <c r="A45" s="229">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23"/>
      <c r="BK45" s="223"/>
      <c r="BL45" s="223"/>
      <c r="BM45" s="223"/>
      <c r="BN45" s="223"/>
      <c r="BO45" s="232"/>
      <c r="BP45" s="232"/>
      <c r="BQ45" s="229">
        <v>39</v>
      </c>
      <c r="BR45" s="230"/>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1"/>
    </row>
    <row r="46" spans="1:131" ht="26.25" customHeight="1" x14ac:dyDescent="0.15">
      <c r="A46" s="229">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23"/>
      <c r="BK46" s="223"/>
      <c r="BL46" s="223"/>
      <c r="BM46" s="223"/>
      <c r="BN46" s="223"/>
      <c r="BO46" s="232"/>
      <c r="BP46" s="232"/>
      <c r="BQ46" s="229">
        <v>40</v>
      </c>
      <c r="BR46" s="230"/>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1"/>
    </row>
    <row r="47" spans="1:131" ht="26.25" customHeight="1" x14ac:dyDescent="0.15">
      <c r="A47" s="229">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23"/>
      <c r="BK47" s="223"/>
      <c r="BL47" s="223"/>
      <c r="BM47" s="223"/>
      <c r="BN47" s="223"/>
      <c r="BO47" s="232"/>
      <c r="BP47" s="232"/>
      <c r="BQ47" s="229">
        <v>41</v>
      </c>
      <c r="BR47" s="230"/>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1"/>
    </row>
    <row r="48" spans="1:131" ht="26.25" customHeight="1" x14ac:dyDescent="0.15">
      <c r="A48" s="229">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23"/>
      <c r="BK48" s="223"/>
      <c r="BL48" s="223"/>
      <c r="BM48" s="223"/>
      <c r="BN48" s="223"/>
      <c r="BO48" s="232"/>
      <c r="BP48" s="232"/>
      <c r="BQ48" s="229">
        <v>42</v>
      </c>
      <c r="BR48" s="230"/>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1"/>
    </row>
    <row r="49" spans="1:131" ht="26.25" customHeight="1" x14ac:dyDescent="0.15">
      <c r="A49" s="229">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23"/>
      <c r="BK49" s="223"/>
      <c r="BL49" s="223"/>
      <c r="BM49" s="223"/>
      <c r="BN49" s="223"/>
      <c r="BO49" s="232"/>
      <c r="BP49" s="232"/>
      <c r="BQ49" s="229">
        <v>43</v>
      </c>
      <c r="BR49" s="230"/>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1"/>
    </row>
    <row r="50" spans="1:131" ht="26.25" customHeight="1" x14ac:dyDescent="0.15">
      <c r="A50" s="229">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23"/>
      <c r="BK50" s="223"/>
      <c r="BL50" s="223"/>
      <c r="BM50" s="223"/>
      <c r="BN50" s="223"/>
      <c r="BO50" s="232"/>
      <c r="BP50" s="232"/>
      <c r="BQ50" s="229">
        <v>44</v>
      </c>
      <c r="BR50" s="230"/>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1"/>
    </row>
    <row r="51" spans="1:131" ht="26.25" customHeight="1" x14ac:dyDescent="0.15">
      <c r="A51" s="229">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23"/>
      <c r="BK51" s="223"/>
      <c r="BL51" s="223"/>
      <c r="BM51" s="223"/>
      <c r="BN51" s="223"/>
      <c r="BO51" s="232"/>
      <c r="BP51" s="232"/>
      <c r="BQ51" s="229">
        <v>45</v>
      </c>
      <c r="BR51" s="230"/>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1"/>
    </row>
    <row r="52" spans="1:131" ht="26.25" customHeight="1" x14ac:dyDescent="0.15">
      <c r="A52" s="229">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23"/>
      <c r="BK52" s="223"/>
      <c r="BL52" s="223"/>
      <c r="BM52" s="223"/>
      <c r="BN52" s="223"/>
      <c r="BO52" s="232"/>
      <c r="BP52" s="232"/>
      <c r="BQ52" s="229">
        <v>46</v>
      </c>
      <c r="BR52" s="230"/>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1"/>
    </row>
    <row r="53" spans="1:131" ht="26.25" customHeight="1" x14ac:dyDescent="0.15">
      <c r="A53" s="229">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23"/>
      <c r="BK53" s="223"/>
      <c r="BL53" s="223"/>
      <c r="BM53" s="223"/>
      <c r="BN53" s="223"/>
      <c r="BO53" s="232"/>
      <c r="BP53" s="232"/>
      <c r="BQ53" s="229">
        <v>47</v>
      </c>
      <c r="BR53" s="230"/>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1"/>
    </row>
    <row r="54" spans="1:131" ht="26.25" customHeight="1" x14ac:dyDescent="0.15">
      <c r="A54" s="229">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23"/>
      <c r="BK54" s="223"/>
      <c r="BL54" s="223"/>
      <c r="BM54" s="223"/>
      <c r="BN54" s="223"/>
      <c r="BO54" s="232"/>
      <c r="BP54" s="232"/>
      <c r="BQ54" s="229">
        <v>48</v>
      </c>
      <c r="BR54" s="230"/>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1"/>
    </row>
    <row r="55" spans="1:131" ht="26.25" customHeight="1" x14ac:dyDescent="0.15">
      <c r="A55" s="229">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23"/>
      <c r="BK55" s="223"/>
      <c r="BL55" s="223"/>
      <c r="BM55" s="223"/>
      <c r="BN55" s="223"/>
      <c r="BO55" s="232"/>
      <c r="BP55" s="232"/>
      <c r="BQ55" s="229">
        <v>49</v>
      </c>
      <c r="BR55" s="230"/>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1"/>
    </row>
    <row r="56" spans="1:131" ht="26.25" customHeight="1" x14ac:dyDescent="0.15">
      <c r="A56" s="229">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23"/>
      <c r="BK56" s="223"/>
      <c r="BL56" s="223"/>
      <c r="BM56" s="223"/>
      <c r="BN56" s="223"/>
      <c r="BO56" s="232"/>
      <c r="BP56" s="232"/>
      <c r="BQ56" s="229">
        <v>50</v>
      </c>
      <c r="BR56" s="230"/>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1"/>
    </row>
    <row r="57" spans="1:131" ht="26.25" customHeight="1" x14ac:dyDescent="0.15">
      <c r="A57" s="229">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23"/>
      <c r="BK57" s="223"/>
      <c r="BL57" s="223"/>
      <c r="BM57" s="223"/>
      <c r="BN57" s="223"/>
      <c r="BO57" s="232"/>
      <c r="BP57" s="232"/>
      <c r="BQ57" s="229">
        <v>51</v>
      </c>
      <c r="BR57" s="230"/>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1"/>
    </row>
    <row r="58" spans="1:131" ht="26.25" customHeight="1" x14ac:dyDescent="0.15">
      <c r="A58" s="229">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23"/>
      <c r="BK58" s="223"/>
      <c r="BL58" s="223"/>
      <c r="BM58" s="223"/>
      <c r="BN58" s="223"/>
      <c r="BO58" s="232"/>
      <c r="BP58" s="232"/>
      <c r="BQ58" s="229">
        <v>52</v>
      </c>
      <c r="BR58" s="230"/>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1"/>
    </row>
    <row r="59" spans="1:131" ht="26.25" customHeight="1" x14ac:dyDescent="0.15">
      <c r="A59" s="229">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23"/>
      <c r="BK59" s="223"/>
      <c r="BL59" s="223"/>
      <c r="BM59" s="223"/>
      <c r="BN59" s="223"/>
      <c r="BO59" s="232"/>
      <c r="BP59" s="232"/>
      <c r="BQ59" s="229">
        <v>53</v>
      </c>
      <c r="BR59" s="230"/>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1"/>
    </row>
    <row r="60" spans="1:131" ht="26.25" customHeight="1" x14ac:dyDescent="0.15">
      <c r="A60" s="229">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23"/>
      <c r="BK60" s="223"/>
      <c r="BL60" s="223"/>
      <c r="BM60" s="223"/>
      <c r="BN60" s="223"/>
      <c r="BO60" s="232"/>
      <c r="BP60" s="232"/>
      <c r="BQ60" s="229">
        <v>54</v>
      </c>
      <c r="BR60" s="230"/>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1"/>
    </row>
    <row r="61" spans="1:131" ht="26.25" customHeight="1" thickBot="1" x14ac:dyDescent="0.2">
      <c r="A61" s="229">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23"/>
      <c r="BK61" s="223"/>
      <c r="BL61" s="223"/>
      <c r="BM61" s="223"/>
      <c r="BN61" s="223"/>
      <c r="BO61" s="232"/>
      <c r="BP61" s="232"/>
      <c r="BQ61" s="229">
        <v>55</v>
      </c>
      <c r="BR61" s="230"/>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1"/>
    </row>
    <row r="62" spans="1:131" ht="26.25" customHeight="1" x14ac:dyDescent="0.15">
      <c r="A62" s="229">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416</v>
      </c>
      <c r="BK62" s="1061"/>
      <c r="BL62" s="1061"/>
      <c r="BM62" s="1061"/>
      <c r="BN62" s="1062"/>
      <c r="BO62" s="232"/>
      <c r="BP62" s="232"/>
      <c r="BQ62" s="229">
        <v>56</v>
      </c>
      <c r="BR62" s="230"/>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1"/>
    </row>
    <row r="63" spans="1:131" ht="26.25" customHeight="1" thickBot="1" x14ac:dyDescent="0.2">
      <c r="A63" s="231" t="s">
        <v>394</v>
      </c>
      <c r="B63" s="970" t="s">
        <v>417</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293</v>
      </c>
      <c r="AG63" s="992"/>
      <c r="AH63" s="992"/>
      <c r="AI63" s="992"/>
      <c r="AJ63" s="1055"/>
      <c r="AK63" s="1056"/>
      <c r="AL63" s="996"/>
      <c r="AM63" s="996"/>
      <c r="AN63" s="996"/>
      <c r="AO63" s="996"/>
      <c r="AP63" s="992"/>
      <c r="AQ63" s="992"/>
      <c r="AR63" s="992"/>
      <c r="AS63" s="992"/>
      <c r="AT63" s="992"/>
      <c r="AU63" s="992"/>
      <c r="AV63" s="992"/>
      <c r="AW63" s="992"/>
      <c r="AX63" s="992"/>
      <c r="AY63" s="992"/>
      <c r="AZ63" s="1050"/>
      <c r="BA63" s="1050"/>
      <c r="BB63" s="1050"/>
      <c r="BC63" s="1050"/>
      <c r="BD63" s="1050"/>
      <c r="BE63" s="993"/>
      <c r="BF63" s="993"/>
      <c r="BG63" s="993"/>
      <c r="BH63" s="993"/>
      <c r="BI63" s="994"/>
      <c r="BJ63" s="1051" t="s">
        <v>130</v>
      </c>
      <c r="BK63" s="986"/>
      <c r="BL63" s="986"/>
      <c r="BM63" s="986"/>
      <c r="BN63" s="1052"/>
      <c r="BO63" s="232"/>
      <c r="BP63" s="232"/>
      <c r="BQ63" s="229">
        <v>57</v>
      </c>
      <c r="BR63" s="230"/>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1"/>
    </row>
    <row r="66" spans="1:131" ht="26.25" customHeight="1" x14ac:dyDescent="0.15">
      <c r="A66" s="1028" t="s">
        <v>419</v>
      </c>
      <c r="B66" s="1029"/>
      <c r="C66" s="1029"/>
      <c r="D66" s="1029"/>
      <c r="E66" s="1029"/>
      <c r="F66" s="1029"/>
      <c r="G66" s="1029"/>
      <c r="H66" s="1029"/>
      <c r="I66" s="1029"/>
      <c r="J66" s="1029"/>
      <c r="K66" s="1029"/>
      <c r="L66" s="1029"/>
      <c r="M66" s="1029"/>
      <c r="N66" s="1029"/>
      <c r="O66" s="1029"/>
      <c r="P66" s="1030"/>
      <c r="Q66" s="1034" t="s">
        <v>420</v>
      </c>
      <c r="R66" s="1035"/>
      <c r="S66" s="1035"/>
      <c r="T66" s="1035"/>
      <c r="U66" s="1036"/>
      <c r="V66" s="1034" t="s">
        <v>399</v>
      </c>
      <c r="W66" s="1035"/>
      <c r="X66" s="1035"/>
      <c r="Y66" s="1035"/>
      <c r="Z66" s="1036"/>
      <c r="AA66" s="1034" t="s">
        <v>400</v>
      </c>
      <c r="AB66" s="1035"/>
      <c r="AC66" s="1035"/>
      <c r="AD66" s="1035"/>
      <c r="AE66" s="1036"/>
      <c r="AF66" s="1040" t="s">
        <v>401</v>
      </c>
      <c r="AG66" s="1041"/>
      <c r="AH66" s="1041"/>
      <c r="AI66" s="1041"/>
      <c r="AJ66" s="1042"/>
      <c r="AK66" s="1034" t="s">
        <v>402</v>
      </c>
      <c r="AL66" s="1029"/>
      <c r="AM66" s="1029"/>
      <c r="AN66" s="1029"/>
      <c r="AO66" s="1030"/>
      <c r="AP66" s="1034" t="s">
        <v>421</v>
      </c>
      <c r="AQ66" s="1035"/>
      <c r="AR66" s="1035"/>
      <c r="AS66" s="1035"/>
      <c r="AT66" s="1036"/>
      <c r="AU66" s="1034" t="s">
        <v>422</v>
      </c>
      <c r="AV66" s="1035"/>
      <c r="AW66" s="1035"/>
      <c r="AX66" s="1035"/>
      <c r="AY66" s="1036"/>
      <c r="AZ66" s="1034" t="s">
        <v>382</v>
      </c>
      <c r="BA66" s="1035"/>
      <c r="BB66" s="1035"/>
      <c r="BC66" s="1035"/>
      <c r="BD66" s="1048"/>
      <c r="BE66" s="232"/>
      <c r="BF66" s="232"/>
      <c r="BG66" s="232"/>
      <c r="BH66" s="232"/>
      <c r="BI66" s="232"/>
      <c r="BJ66" s="232"/>
      <c r="BK66" s="232"/>
      <c r="BL66" s="232"/>
      <c r="BM66" s="232"/>
      <c r="BN66" s="232"/>
      <c r="BO66" s="232"/>
      <c r="BP66" s="232"/>
      <c r="BQ66" s="229">
        <v>60</v>
      </c>
      <c r="BR66" s="234"/>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21"/>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2"/>
      <c r="BF67" s="232"/>
      <c r="BG67" s="232"/>
      <c r="BH67" s="232"/>
      <c r="BI67" s="232"/>
      <c r="BJ67" s="232"/>
      <c r="BK67" s="232"/>
      <c r="BL67" s="232"/>
      <c r="BM67" s="232"/>
      <c r="BN67" s="232"/>
      <c r="BO67" s="232"/>
      <c r="BP67" s="232"/>
      <c r="BQ67" s="229">
        <v>61</v>
      </c>
      <c r="BR67" s="234"/>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21"/>
    </row>
    <row r="68" spans="1:131" ht="26.25" customHeight="1" thickTop="1" x14ac:dyDescent="0.15">
      <c r="A68" s="227">
        <v>1</v>
      </c>
      <c r="B68" s="1018" t="s">
        <v>585</v>
      </c>
      <c r="C68" s="1019"/>
      <c r="D68" s="1019"/>
      <c r="E68" s="1019"/>
      <c r="F68" s="1019"/>
      <c r="G68" s="1019"/>
      <c r="H68" s="1019"/>
      <c r="I68" s="1019"/>
      <c r="J68" s="1019"/>
      <c r="K68" s="1019"/>
      <c r="L68" s="1019"/>
      <c r="M68" s="1019"/>
      <c r="N68" s="1019"/>
      <c r="O68" s="1019"/>
      <c r="P68" s="1020"/>
      <c r="Q68" s="1021">
        <v>3360</v>
      </c>
      <c r="R68" s="1015"/>
      <c r="S68" s="1015"/>
      <c r="T68" s="1015"/>
      <c r="U68" s="1015"/>
      <c r="V68" s="1015">
        <v>3323</v>
      </c>
      <c r="W68" s="1015"/>
      <c r="X68" s="1015"/>
      <c r="Y68" s="1015"/>
      <c r="Z68" s="1015"/>
      <c r="AA68" s="1015">
        <v>37</v>
      </c>
      <c r="AB68" s="1015"/>
      <c r="AC68" s="1015"/>
      <c r="AD68" s="1015"/>
      <c r="AE68" s="1015"/>
      <c r="AF68" s="1015">
        <v>38</v>
      </c>
      <c r="AG68" s="1015"/>
      <c r="AH68" s="1015"/>
      <c r="AI68" s="1015"/>
      <c r="AJ68" s="1015"/>
      <c r="AK68" s="1015">
        <v>86</v>
      </c>
      <c r="AL68" s="1015"/>
      <c r="AM68" s="1015"/>
      <c r="AN68" s="1015"/>
      <c r="AO68" s="1015"/>
      <c r="AP68" s="1015">
        <v>3493</v>
      </c>
      <c r="AQ68" s="1015"/>
      <c r="AR68" s="1015"/>
      <c r="AS68" s="1015"/>
      <c r="AT68" s="1015"/>
      <c r="AU68" s="1015">
        <v>286</v>
      </c>
      <c r="AV68" s="1015"/>
      <c r="AW68" s="1015"/>
      <c r="AX68" s="1015"/>
      <c r="AY68" s="1015"/>
      <c r="AZ68" s="1016"/>
      <c r="BA68" s="1016"/>
      <c r="BB68" s="1016"/>
      <c r="BC68" s="1016"/>
      <c r="BD68" s="1017"/>
      <c r="BE68" s="232"/>
      <c r="BF68" s="232"/>
      <c r="BG68" s="232"/>
      <c r="BH68" s="232"/>
      <c r="BI68" s="232"/>
      <c r="BJ68" s="232"/>
      <c r="BK68" s="232"/>
      <c r="BL68" s="232"/>
      <c r="BM68" s="232"/>
      <c r="BN68" s="232"/>
      <c r="BO68" s="232"/>
      <c r="BP68" s="232"/>
      <c r="BQ68" s="229">
        <v>62</v>
      </c>
      <c r="BR68" s="234"/>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21"/>
    </row>
    <row r="69" spans="1:131" ht="26.25" customHeight="1" x14ac:dyDescent="0.15">
      <c r="A69" s="229">
        <v>2</v>
      </c>
      <c r="B69" s="1007" t="s">
        <v>586</v>
      </c>
      <c r="C69" s="1008"/>
      <c r="D69" s="1008"/>
      <c r="E69" s="1008"/>
      <c r="F69" s="1008"/>
      <c r="G69" s="1008"/>
      <c r="H69" s="1008"/>
      <c r="I69" s="1008"/>
      <c r="J69" s="1008"/>
      <c r="K69" s="1008"/>
      <c r="L69" s="1008"/>
      <c r="M69" s="1008"/>
      <c r="N69" s="1008"/>
      <c r="O69" s="1008"/>
      <c r="P69" s="1009"/>
      <c r="Q69" s="1010">
        <v>98</v>
      </c>
      <c r="R69" s="1004"/>
      <c r="S69" s="1004"/>
      <c r="T69" s="1004"/>
      <c r="U69" s="1004"/>
      <c r="V69" s="1004">
        <v>89</v>
      </c>
      <c r="W69" s="1004"/>
      <c r="X69" s="1004"/>
      <c r="Y69" s="1004"/>
      <c r="Z69" s="1004"/>
      <c r="AA69" s="1004">
        <v>9</v>
      </c>
      <c r="AB69" s="1004"/>
      <c r="AC69" s="1004"/>
      <c r="AD69" s="1004"/>
      <c r="AE69" s="1004"/>
      <c r="AF69" s="1004">
        <v>9</v>
      </c>
      <c r="AG69" s="1004"/>
      <c r="AH69" s="1004"/>
      <c r="AI69" s="1004"/>
      <c r="AJ69" s="1004"/>
      <c r="AK69" s="1004">
        <v>6</v>
      </c>
      <c r="AL69" s="1004"/>
      <c r="AM69" s="1004"/>
      <c r="AN69" s="1004"/>
      <c r="AO69" s="1004"/>
      <c r="AP69" s="1004">
        <v>0</v>
      </c>
      <c r="AQ69" s="1004"/>
      <c r="AR69" s="1004"/>
      <c r="AS69" s="1004"/>
      <c r="AT69" s="1004"/>
      <c r="AU69" s="1004">
        <v>0</v>
      </c>
      <c r="AV69" s="1004"/>
      <c r="AW69" s="1004"/>
      <c r="AX69" s="1004"/>
      <c r="AY69" s="1004"/>
      <c r="AZ69" s="1005"/>
      <c r="BA69" s="1005"/>
      <c r="BB69" s="1005"/>
      <c r="BC69" s="1005"/>
      <c r="BD69" s="1006"/>
      <c r="BE69" s="232"/>
      <c r="BF69" s="232"/>
      <c r="BG69" s="232"/>
      <c r="BH69" s="232"/>
      <c r="BI69" s="232"/>
      <c r="BJ69" s="232"/>
      <c r="BK69" s="232"/>
      <c r="BL69" s="232"/>
      <c r="BM69" s="232"/>
      <c r="BN69" s="232"/>
      <c r="BO69" s="232"/>
      <c r="BP69" s="232"/>
      <c r="BQ69" s="229">
        <v>63</v>
      </c>
      <c r="BR69" s="234"/>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21"/>
    </row>
    <row r="70" spans="1:131" ht="26.25" customHeight="1" x14ac:dyDescent="0.15">
      <c r="A70" s="229">
        <v>3</v>
      </c>
      <c r="B70" s="1007" t="s">
        <v>587</v>
      </c>
      <c r="C70" s="1008"/>
      <c r="D70" s="1008"/>
      <c r="E70" s="1008"/>
      <c r="F70" s="1008"/>
      <c r="G70" s="1008"/>
      <c r="H70" s="1008"/>
      <c r="I70" s="1008"/>
      <c r="J70" s="1008"/>
      <c r="K70" s="1008"/>
      <c r="L70" s="1008"/>
      <c r="M70" s="1008"/>
      <c r="N70" s="1008"/>
      <c r="O70" s="1008"/>
      <c r="P70" s="1009"/>
      <c r="Q70" s="1010">
        <v>31</v>
      </c>
      <c r="R70" s="1004"/>
      <c r="S70" s="1004"/>
      <c r="T70" s="1004"/>
      <c r="U70" s="1004"/>
      <c r="V70" s="1004">
        <v>28</v>
      </c>
      <c r="W70" s="1004"/>
      <c r="X70" s="1004"/>
      <c r="Y70" s="1004"/>
      <c r="Z70" s="1004"/>
      <c r="AA70" s="1004">
        <v>3</v>
      </c>
      <c r="AB70" s="1004"/>
      <c r="AC70" s="1004"/>
      <c r="AD70" s="1004"/>
      <c r="AE70" s="1004"/>
      <c r="AF70" s="1004">
        <v>3</v>
      </c>
      <c r="AG70" s="1004"/>
      <c r="AH70" s="1004"/>
      <c r="AI70" s="1004"/>
      <c r="AJ70" s="1004"/>
      <c r="AK70" s="1004">
        <v>1</v>
      </c>
      <c r="AL70" s="1004"/>
      <c r="AM70" s="1004"/>
      <c r="AN70" s="1004"/>
      <c r="AO70" s="1004"/>
      <c r="AP70" s="1004">
        <v>0</v>
      </c>
      <c r="AQ70" s="1004"/>
      <c r="AR70" s="1004"/>
      <c r="AS70" s="1004"/>
      <c r="AT70" s="1004"/>
      <c r="AU70" s="1004">
        <v>0</v>
      </c>
      <c r="AV70" s="1004"/>
      <c r="AW70" s="1004"/>
      <c r="AX70" s="1004"/>
      <c r="AY70" s="1004"/>
      <c r="AZ70" s="1005"/>
      <c r="BA70" s="1005"/>
      <c r="BB70" s="1005"/>
      <c r="BC70" s="1005"/>
      <c r="BD70" s="1006"/>
      <c r="BE70" s="232"/>
      <c r="BF70" s="232"/>
      <c r="BG70" s="232"/>
      <c r="BH70" s="232"/>
      <c r="BI70" s="232"/>
      <c r="BJ70" s="232"/>
      <c r="BK70" s="232"/>
      <c r="BL70" s="232"/>
      <c r="BM70" s="232"/>
      <c r="BN70" s="232"/>
      <c r="BO70" s="232"/>
      <c r="BP70" s="232"/>
      <c r="BQ70" s="229">
        <v>64</v>
      </c>
      <c r="BR70" s="234"/>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21"/>
    </row>
    <row r="71" spans="1:131" ht="26.25" customHeight="1" x14ac:dyDescent="0.15">
      <c r="A71" s="229">
        <v>4</v>
      </c>
      <c r="B71" s="1007" t="s">
        <v>588</v>
      </c>
      <c r="C71" s="1008"/>
      <c r="D71" s="1008"/>
      <c r="E71" s="1008"/>
      <c r="F71" s="1008"/>
      <c r="G71" s="1008"/>
      <c r="H71" s="1008"/>
      <c r="I71" s="1008"/>
      <c r="J71" s="1008"/>
      <c r="K71" s="1008"/>
      <c r="L71" s="1008"/>
      <c r="M71" s="1008"/>
      <c r="N71" s="1008"/>
      <c r="O71" s="1008"/>
      <c r="P71" s="1009"/>
      <c r="Q71" s="1010">
        <v>8056</v>
      </c>
      <c r="R71" s="1004"/>
      <c r="S71" s="1004"/>
      <c r="T71" s="1004"/>
      <c r="U71" s="1004"/>
      <c r="V71" s="1004">
        <v>6911</v>
      </c>
      <c r="W71" s="1004"/>
      <c r="X71" s="1004"/>
      <c r="Y71" s="1004"/>
      <c r="Z71" s="1004"/>
      <c r="AA71" s="1004">
        <v>1145</v>
      </c>
      <c r="AB71" s="1004"/>
      <c r="AC71" s="1004"/>
      <c r="AD71" s="1004"/>
      <c r="AE71" s="1004"/>
      <c r="AF71" s="1004">
        <v>0</v>
      </c>
      <c r="AG71" s="1004"/>
      <c r="AH71" s="1004"/>
      <c r="AI71" s="1004"/>
      <c r="AJ71" s="1004"/>
      <c r="AK71" s="1004">
        <v>14</v>
      </c>
      <c r="AL71" s="1004"/>
      <c r="AM71" s="1004"/>
      <c r="AN71" s="1004"/>
      <c r="AO71" s="1004"/>
      <c r="AP71" s="1004">
        <v>0</v>
      </c>
      <c r="AQ71" s="1004"/>
      <c r="AR71" s="1004"/>
      <c r="AS71" s="1004"/>
      <c r="AT71" s="1004"/>
      <c r="AU71" s="1004">
        <v>0</v>
      </c>
      <c r="AV71" s="1004"/>
      <c r="AW71" s="1004"/>
      <c r="AX71" s="1004"/>
      <c r="AY71" s="1004"/>
      <c r="AZ71" s="1005"/>
      <c r="BA71" s="1005"/>
      <c r="BB71" s="1005"/>
      <c r="BC71" s="1005"/>
      <c r="BD71" s="1006"/>
      <c r="BE71" s="232"/>
      <c r="BF71" s="232"/>
      <c r="BG71" s="232"/>
      <c r="BH71" s="232"/>
      <c r="BI71" s="232"/>
      <c r="BJ71" s="232"/>
      <c r="BK71" s="232"/>
      <c r="BL71" s="232"/>
      <c r="BM71" s="232"/>
      <c r="BN71" s="232"/>
      <c r="BO71" s="232"/>
      <c r="BP71" s="232"/>
      <c r="BQ71" s="229">
        <v>65</v>
      </c>
      <c r="BR71" s="234"/>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21"/>
    </row>
    <row r="72" spans="1:131" ht="26.25" customHeight="1" x14ac:dyDescent="0.15">
      <c r="A72" s="229">
        <v>5</v>
      </c>
      <c r="B72" s="1007" t="s">
        <v>589</v>
      </c>
      <c r="C72" s="1008"/>
      <c r="D72" s="1008"/>
      <c r="E72" s="1008"/>
      <c r="F72" s="1008"/>
      <c r="G72" s="1008"/>
      <c r="H72" s="1008"/>
      <c r="I72" s="1008"/>
      <c r="J72" s="1008"/>
      <c r="K72" s="1008"/>
      <c r="L72" s="1008"/>
      <c r="M72" s="1008"/>
      <c r="N72" s="1008"/>
      <c r="O72" s="1008"/>
      <c r="P72" s="1009"/>
      <c r="Q72" s="1010">
        <v>1445</v>
      </c>
      <c r="R72" s="1004"/>
      <c r="S72" s="1004"/>
      <c r="T72" s="1004"/>
      <c r="U72" s="1004"/>
      <c r="V72" s="1004">
        <v>1444</v>
      </c>
      <c r="W72" s="1004"/>
      <c r="X72" s="1004"/>
      <c r="Y72" s="1004"/>
      <c r="Z72" s="1004"/>
      <c r="AA72" s="1004">
        <v>1</v>
      </c>
      <c r="AB72" s="1004"/>
      <c r="AC72" s="1004"/>
      <c r="AD72" s="1004"/>
      <c r="AE72" s="1004"/>
      <c r="AF72" s="1004">
        <v>0</v>
      </c>
      <c r="AG72" s="1004"/>
      <c r="AH72" s="1004"/>
      <c r="AI72" s="1004"/>
      <c r="AJ72" s="1004"/>
      <c r="AK72" s="1004">
        <v>0</v>
      </c>
      <c r="AL72" s="1004"/>
      <c r="AM72" s="1004"/>
      <c r="AN72" s="1004"/>
      <c r="AO72" s="1004"/>
      <c r="AP72" s="1004">
        <v>0</v>
      </c>
      <c r="AQ72" s="1004"/>
      <c r="AR72" s="1004"/>
      <c r="AS72" s="1004"/>
      <c r="AT72" s="1004"/>
      <c r="AU72" s="1004">
        <v>0</v>
      </c>
      <c r="AV72" s="1004"/>
      <c r="AW72" s="1004"/>
      <c r="AX72" s="1004"/>
      <c r="AY72" s="1004"/>
      <c r="AZ72" s="1005"/>
      <c r="BA72" s="1005"/>
      <c r="BB72" s="1005"/>
      <c r="BC72" s="1005"/>
      <c r="BD72" s="1006"/>
      <c r="BE72" s="232"/>
      <c r="BF72" s="232"/>
      <c r="BG72" s="232"/>
      <c r="BH72" s="232"/>
      <c r="BI72" s="232"/>
      <c r="BJ72" s="232"/>
      <c r="BK72" s="232"/>
      <c r="BL72" s="232"/>
      <c r="BM72" s="232"/>
      <c r="BN72" s="232"/>
      <c r="BO72" s="232"/>
      <c r="BP72" s="232"/>
      <c r="BQ72" s="229">
        <v>66</v>
      </c>
      <c r="BR72" s="234"/>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21"/>
    </row>
    <row r="73" spans="1:131" ht="26.25" customHeight="1" x14ac:dyDescent="0.15">
      <c r="A73" s="229">
        <v>6</v>
      </c>
      <c r="B73" s="1007" t="s">
        <v>590</v>
      </c>
      <c r="C73" s="1008"/>
      <c r="D73" s="1008"/>
      <c r="E73" s="1008"/>
      <c r="F73" s="1008"/>
      <c r="G73" s="1008"/>
      <c r="H73" s="1008"/>
      <c r="I73" s="1008"/>
      <c r="J73" s="1008"/>
      <c r="K73" s="1008"/>
      <c r="L73" s="1008"/>
      <c r="M73" s="1008"/>
      <c r="N73" s="1008"/>
      <c r="O73" s="1008"/>
      <c r="P73" s="1009"/>
      <c r="Q73" s="1010">
        <v>1</v>
      </c>
      <c r="R73" s="1004"/>
      <c r="S73" s="1004"/>
      <c r="T73" s="1004"/>
      <c r="U73" s="1004"/>
      <c r="V73" s="1004">
        <v>0</v>
      </c>
      <c r="W73" s="1004"/>
      <c r="X73" s="1004"/>
      <c r="Y73" s="1004"/>
      <c r="Z73" s="1004"/>
      <c r="AA73" s="1004">
        <v>1</v>
      </c>
      <c r="AB73" s="1004"/>
      <c r="AC73" s="1004"/>
      <c r="AD73" s="1004"/>
      <c r="AE73" s="1004"/>
      <c r="AF73" s="1004">
        <v>0</v>
      </c>
      <c r="AG73" s="1004"/>
      <c r="AH73" s="1004"/>
      <c r="AI73" s="1004"/>
      <c r="AJ73" s="1004"/>
      <c r="AK73" s="1004">
        <v>0</v>
      </c>
      <c r="AL73" s="1004"/>
      <c r="AM73" s="1004"/>
      <c r="AN73" s="1004"/>
      <c r="AO73" s="1004"/>
      <c r="AP73" s="1004">
        <v>0</v>
      </c>
      <c r="AQ73" s="1004"/>
      <c r="AR73" s="1004"/>
      <c r="AS73" s="1004"/>
      <c r="AT73" s="1004"/>
      <c r="AU73" s="1004">
        <v>0</v>
      </c>
      <c r="AV73" s="1004"/>
      <c r="AW73" s="1004"/>
      <c r="AX73" s="1004"/>
      <c r="AY73" s="1004"/>
      <c r="AZ73" s="1005"/>
      <c r="BA73" s="1005"/>
      <c r="BB73" s="1005"/>
      <c r="BC73" s="1005"/>
      <c r="BD73" s="1006"/>
      <c r="BE73" s="232"/>
      <c r="BF73" s="232"/>
      <c r="BG73" s="232"/>
      <c r="BH73" s="232"/>
      <c r="BI73" s="232"/>
      <c r="BJ73" s="232"/>
      <c r="BK73" s="232"/>
      <c r="BL73" s="232"/>
      <c r="BM73" s="232"/>
      <c r="BN73" s="232"/>
      <c r="BO73" s="232"/>
      <c r="BP73" s="232"/>
      <c r="BQ73" s="229">
        <v>67</v>
      </c>
      <c r="BR73" s="234"/>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21"/>
    </row>
    <row r="74" spans="1:131" ht="26.25" customHeight="1" x14ac:dyDescent="0.15">
      <c r="A74" s="229">
        <v>7</v>
      </c>
      <c r="B74" s="1007" t="s">
        <v>591</v>
      </c>
      <c r="C74" s="1008"/>
      <c r="D74" s="1008"/>
      <c r="E74" s="1008"/>
      <c r="F74" s="1008"/>
      <c r="G74" s="1008"/>
      <c r="H74" s="1008"/>
      <c r="I74" s="1008"/>
      <c r="J74" s="1008"/>
      <c r="K74" s="1008"/>
      <c r="L74" s="1008"/>
      <c r="M74" s="1008"/>
      <c r="N74" s="1008"/>
      <c r="O74" s="1008"/>
      <c r="P74" s="1009"/>
      <c r="Q74" s="1010">
        <v>59</v>
      </c>
      <c r="R74" s="1004"/>
      <c r="S74" s="1004"/>
      <c r="T74" s="1004"/>
      <c r="U74" s="1004"/>
      <c r="V74" s="1004">
        <v>33</v>
      </c>
      <c r="W74" s="1004"/>
      <c r="X74" s="1004"/>
      <c r="Y74" s="1004"/>
      <c r="Z74" s="1004"/>
      <c r="AA74" s="1004">
        <v>26</v>
      </c>
      <c r="AB74" s="1004"/>
      <c r="AC74" s="1004"/>
      <c r="AD74" s="1004"/>
      <c r="AE74" s="1004"/>
      <c r="AF74" s="1004">
        <v>0</v>
      </c>
      <c r="AG74" s="1004"/>
      <c r="AH74" s="1004"/>
      <c r="AI74" s="1004"/>
      <c r="AJ74" s="1004"/>
      <c r="AK74" s="1004">
        <v>0</v>
      </c>
      <c r="AL74" s="1004"/>
      <c r="AM74" s="1004"/>
      <c r="AN74" s="1004"/>
      <c r="AO74" s="1004"/>
      <c r="AP74" s="1004">
        <v>0</v>
      </c>
      <c r="AQ74" s="1004"/>
      <c r="AR74" s="1004"/>
      <c r="AS74" s="1004"/>
      <c r="AT74" s="1004"/>
      <c r="AU74" s="1004">
        <v>0</v>
      </c>
      <c r="AV74" s="1004"/>
      <c r="AW74" s="1004"/>
      <c r="AX74" s="1004"/>
      <c r="AY74" s="1004"/>
      <c r="AZ74" s="1005"/>
      <c r="BA74" s="1005"/>
      <c r="BB74" s="1005"/>
      <c r="BC74" s="1005"/>
      <c r="BD74" s="1006"/>
      <c r="BE74" s="232"/>
      <c r="BF74" s="232"/>
      <c r="BG74" s="232"/>
      <c r="BH74" s="232"/>
      <c r="BI74" s="232"/>
      <c r="BJ74" s="232"/>
      <c r="BK74" s="232"/>
      <c r="BL74" s="232"/>
      <c r="BM74" s="232"/>
      <c r="BN74" s="232"/>
      <c r="BO74" s="232"/>
      <c r="BP74" s="232"/>
      <c r="BQ74" s="229">
        <v>68</v>
      </c>
      <c r="BR74" s="234"/>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21"/>
    </row>
    <row r="75" spans="1:131" ht="26.25" customHeight="1" x14ac:dyDescent="0.15">
      <c r="A75" s="229">
        <v>8</v>
      </c>
      <c r="B75" s="1007" t="s">
        <v>592</v>
      </c>
      <c r="C75" s="1008"/>
      <c r="D75" s="1008"/>
      <c r="E75" s="1008"/>
      <c r="F75" s="1008"/>
      <c r="G75" s="1008"/>
      <c r="H75" s="1008"/>
      <c r="I75" s="1008"/>
      <c r="J75" s="1008"/>
      <c r="K75" s="1008"/>
      <c r="L75" s="1008"/>
      <c r="M75" s="1008"/>
      <c r="N75" s="1008"/>
      <c r="O75" s="1008"/>
      <c r="P75" s="1009"/>
      <c r="Q75" s="1011">
        <v>42</v>
      </c>
      <c r="R75" s="1012"/>
      <c r="S75" s="1012"/>
      <c r="T75" s="1012"/>
      <c r="U75" s="1013"/>
      <c r="V75" s="1014">
        <v>41</v>
      </c>
      <c r="W75" s="1012"/>
      <c r="X75" s="1012"/>
      <c r="Y75" s="1012"/>
      <c r="Z75" s="1013"/>
      <c r="AA75" s="1014">
        <v>1</v>
      </c>
      <c r="AB75" s="1012"/>
      <c r="AC75" s="1012"/>
      <c r="AD75" s="1012"/>
      <c r="AE75" s="1013"/>
      <c r="AF75" s="1014">
        <v>0</v>
      </c>
      <c r="AG75" s="1012"/>
      <c r="AH75" s="1012"/>
      <c r="AI75" s="1012"/>
      <c r="AJ75" s="1013"/>
      <c r="AK75" s="1014">
        <v>0</v>
      </c>
      <c r="AL75" s="1012"/>
      <c r="AM75" s="1012"/>
      <c r="AN75" s="1012"/>
      <c r="AO75" s="1013"/>
      <c r="AP75" s="1014">
        <v>0</v>
      </c>
      <c r="AQ75" s="1012"/>
      <c r="AR75" s="1012"/>
      <c r="AS75" s="1012"/>
      <c r="AT75" s="1013"/>
      <c r="AU75" s="1014">
        <v>0</v>
      </c>
      <c r="AV75" s="1012"/>
      <c r="AW75" s="1012"/>
      <c r="AX75" s="1012"/>
      <c r="AY75" s="1013"/>
      <c r="AZ75" s="1005"/>
      <c r="BA75" s="1005"/>
      <c r="BB75" s="1005"/>
      <c r="BC75" s="1005"/>
      <c r="BD75" s="1006"/>
      <c r="BE75" s="232"/>
      <c r="BF75" s="232"/>
      <c r="BG75" s="232"/>
      <c r="BH75" s="232"/>
      <c r="BI75" s="232"/>
      <c r="BJ75" s="232"/>
      <c r="BK75" s="232"/>
      <c r="BL75" s="232"/>
      <c r="BM75" s="232"/>
      <c r="BN75" s="232"/>
      <c r="BO75" s="232"/>
      <c r="BP75" s="232"/>
      <c r="BQ75" s="229">
        <v>69</v>
      </c>
      <c r="BR75" s="234"/>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21"/>
    </row>
    <row r="76" spans="1:131" ht="26.25" customHeight="1" x14ac:dyDescent="0.15">
      <c r="A76" s="229">
        <v>9</v>
      </c>
      <c r="B76" s="1007" t="s">
        <v>593</v>
      </c>
      <c r="C76" s="1008"/>
      <c r="D76" s="1008"/>
      <c r="E76" s="1008"/>
      <c r="F76" s="1008"/>
      <c r="G76" s="1008"/>
      <c r="H76" s="1008"/>
      <c r="I76" s="1008"/>
      <c r="J76" s="1008"/>
      <c r="K76" s="1008"/>
      <c r="L76" s="1008"/>
      <c r="M76" s="1008"/>
      <c r="N76" s="1008"/>
      <c r="O76" s="1008"/>
      <c r="P76" s="1009"/>
      <c r="Q76" s="1011">
        <v>798</v>
      </c>
      <c r="R76" s="1012"/>
      <c r="S76" s="1012"/>
      <c r="T76" s="1012"/>
      <c r="U76" s="1013"/>
      <c r="V76" s="1014">
        <v>745</v>
      </c>
      <c r="W76" s="1012"/>
      <c r="X76" s="1012"/>
      <c r="Y76" s="1012"/>
      <c r="Z76" s="1013"/>
      <c r="AA76" s="1014">
        <v>53</v>
      </c>
      <c r="AB76" s="1012"/>
      <c r="AC76" s="1012"/>
      <c r="AD76" s="1012"/>
      <c r="AE76" s="1013"/>
      <c r="AF76" s="1014">
        <v>53</v>
      </c>
      <c r="AG76" s="1012"/>
      <c r="AH76" s="1012"/>
      <c r="AI76" s="1012"/>
      <c r="AJ76" s="1013"/>
      <c r="AK76" s="1014">
        <v>0</v>
      </c>
      <c r="AL76" s="1012"/>
      <c r="AM76" s="1012"/>
      <c r="AN76" s="1012"/>
      <c r="AO76" s="1013"/>
      <c r="AP76" s="1014">
        <v>0</v>
      </c>
      <c r="AQ76" s="1012"/>
      <c r="AR76" s="1012"/>
      <c r="AS76" s="1012"/>
      <c r="AT76" s="1013"/>
      <c r="AU76" s="1014">
        <v>0</v>
      </c>
      <c r="AV76" s="1012"/>
      <c r="AW76" s="1012"/>
      <c r="AX76" s="1012"/>
      <c r="AY76" s="1013"/>
      <c r="AZ76" s="1005"/>
      <c r="BA76" s="1005"/>
      <c r="BB76" s="1005"/>
      <c r="BC76" s="1005"/>
      <c r="BD76" s="1006"/>
      <c r="BE76" s="232"/>
      <c r="BF76" s="232"/>
      <c r="BG76" s="232"/>
      <c r="BH76" s="232"/>
      <c r="BI76" s="232"/>
      <c r="BJ76" s="232"/>
      <c r="BK76" s="232"/>
      <c r="BL76" s="232"/>
      <c r="BM76" s="232"/>
      <c r="BN76" s="232"/>
      <c r="BO76" s="232"/>
      <c r="BP76" s="232"/>
      <c r="BQ76" s="229">
        <v>70</v>
      </c>
      <c r="BR76" s="234"/>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21"/>
    </row>
    <row r="77" spans="1:131" ht="26.25" customHeight="1" x14ac:dyDescent="0.15">
      <c r="A77" s="229">
        <v>10</v>
      </c>
      <c r="B77" s="1007" t="s">
        <v>594</v>
      </c>
      <c r="C77" s="1008"/>
      <c r="D77" s="1008"/>
      <c r="E77" s="1008"/>
      <c r="F77" s="1008"/>
      <c r="G77" s="1008"/>
      <c r="H77" s="1008"/>
      <c r="I77" s="1008"/>
      <c r="J77" s="1008"/>
      <c r="K77" s="1008"/>
      <c r="L77" s="1008"/>
      <c r="M77" s="1008"/>
      <c r="N77" s="1008"/>
      <c r="O77" s="1008"/>
      <c r="P77" s="1009"/>
      <c r="Q77" s="1011">
        <v>254237</v>
      </c>
      <c r="R77" s="1012"/>
      <c r="S77" s="1012"/>
      <c r="T77" s="1012"/>
      <c r="U77" s="1013"/>
      <c r="V77" s="1014">
        <v>237960</v>
      </c>
      <c r="W77" s="1012"/>
      <c r="X77" s="1012"/>
      <c r="Y77" s="1012"/>
      <c r="Z77" s="1013"/>
      <c r="AA77" s="1014">
        <v>16277</v>
      </c>
      <c r="AB77" s="1012"/>
      <c r="AC77" s="1012"/>
      <c r="AD77" s="1012"/>
      <c r="AE77" s="1013"/>
      <c r="AF77" s="1014">
        <v>16277</v>
      </c>
      <c r="AG77" s="1012"/>
      <c r="AH77" s="1012"/>
      <c r="AI77" s="1012"/>
      <c r="AJ77" s="1013"/>
      <c r="AK77" s="1014">
        <v>534</v>
      </c>
      <c r="AL77" s="1012"/>
      <c r="AM77" s="1012"/>
      <c r="AN77" s="1012"/>
      <c r="AO77" s="1013"/>
      <c r="AP77" s="1014">
        <v>0</v>
      </c>
      <c r="AQ77" s="1012"/>
      <c r="AR77" s="1012"/>
      <c r="AS77" s="1012"/>
      <c r="AT77" s="1013"/>
      <c r="AU77" s="1014">
        <v>0</v>
      </c>
      <c r="AV77" s="1012"/>
      <c r="AW77" s="1012"/>
      <c r="AX77" s="1012"/>
      <c r="AY77" s="1013"/>
      <c r="AZ77" s="1005"/>
      <c r="BA77" s="1005"/>
      <c r="BB77" s="1005"/>
      <c r="BC77" s="1005"/>
      <c r="BD77" s="1006"/>
      <c r="BE77" s="232"/>
      <c r="BF77" s="232"/>
      <c r="BG77" s="232"/>
      <c r="BH77" s="232"/>
      <c r="BI77" s="232"/>
      <c r="BJ77" s="232"/>
      <c r="BK77" s="232"/>
      <c r="BL77" s="232"/>
      <c r="BM77" s="232"/>
      <c r="BN77" s="232"/>
      <c r="BO77" s="232"/>
      <c r="BP77" s="232"/>
      <c r="BQ77" s="229">
        <v>71</v>
      </c>
      <c r="BR77" s="234"/>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21"/>
    </row>
    <row r="78" spans="1:131" ht="26.25" customHeight="1" x14ac:dyDescent="0.15">
      <c r="A78" s="229">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32"/>
      <c r="BF78" s="232"/>
      <c r="BG78" s="232"/>
      <c r="BH78" s="232"/>
      <c r="BI78" s="232"/>
      <c r="BJ78" s="221"/>
      <c r="BK78" s="221"/>
      <c r="BL78" s="221"/>
      <c r="BM78" s="221"/>
      <c r="BN78" s="221"/>
      <c r="BO78" s="232"/>
      <c r="BP78" s="232"/>
      <c r="BQ78" s="229">
        <v>72</v>
      </c>
      <c r="BR78" s="234"/>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21"/>
    </row>
    <row r="79" spans="1:131" ht="26.25" customHeight="1" x14ac:dyDescent="0.15">
      <c r="A79" s="229">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32"/>
      <c r="BF79" s="232"/>
      <c r="BG79" s="232"/>
      <c r="BH79" s="232"/>
      <c r="BI79" s="232"/>
      <c r="BJ79" s="221"/>
      <c r="BK79" s="221"/>
      <c r="BL79" s="221"/>
      <c r="BM79" s="221"/>
      <c r="BN79" s="221"/>
      <c r="BO79" s="232"/>
      <c r="BP79" s="232"/>
      <c r="BQ79" s="229">
        <v>73</v>
      </c>
      <c r="BR79" s="234"/>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21"/>
    </row>
    <row r="80" spans="1:131" ht="26.25" customHeight="1" x14ac:dyDescent="0.15">
      <c r="A80" s="229">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32"/>
      <c r="BF80" s="232"/>
      <c r="BG80" s="232"/>
      <c r="BH80" s="232"/>
      <c r="BI80" s="232"/>
      <c r="BJ80" s="232"/>
      <c r="BK80" s="232"/>
      <c r="BL80" s="232"/>
      <c r="BM80" s="232"/>
      <c r="BN80" s="232"/>
      <c r="BO80" s="232"/>
      <c r="BP80" s="232"/>
      <c r="BQ80" s="229">
        <v>74</v>
      </c>
      <c r="BR80" s="234"/>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21"/>
    </row>
    <row r="81" spans="1:131" ht="26.25" customHeight="1" x14ac:dyDescent="0.15">
      <c r="A81" s="229">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32"/>
      <c r="BF81" s="232"/>
      <c r="BG81" s="232"/>
      <c r="BH81" s="232"/>
      <c r="BI81" s="232"/>
      <c r="BJ81" s="232"/>
      <c r="BK81" s="232"/>
      <c r="BL81" s="232"/>
      <c r="BM81" s="232"/>
      <c r="BN81" s="232"/>
      <c r="BO81" s="232"/>
      <c r="BP81" s="232"/>
      <c r="BQ81" s="229">
        <v>75</v>
      </c>
      <c r="BR81" s="234"/>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21"/>
    </row>
    <row r="82" spans="1:131" ht="26.25" customHeight="1" x14ac:dyDescent="0.15">
      <c r="A82" s="229">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32"/>
      <c r="BF82" s="232"/>
      <c r="BG82" s="232"/>
      <c r="BH82" s="232"/>
      <c r="BI82" s="232"/>
      <c r="BJ82" s="232"/>
      <c r="BK82" s="232"/>
      <c r="BL82" s="232"/>
      <c r="BM82" s="232"/>
      <c r="BN82" s="232"/>
      <c r="BO82" s="232"/>
      <c r="BP82" s="232"/>
      <c r="BQ82" s="229">
        <v>76</v>
      </c>
      <c r="BR82" s="234"/>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21"/>
    </row>
    <row r="83" spans="1:131" ht="26.25" customHeight="1" x14ac:dyDescent="0.15">
      <c r="A83" s="229">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32"/>
      <c r="BF83" s="232"/>
      <c r="BG83" s="232"/>
      <c r="BH83" s="232"/>
      <c r="BI83" s="232"/>
      <c r="BJ83" s="232"/>
      <c r="BK83" s="232"/>
      <c r="BL83" s="232"/>
      <c r="BM83" s="232"/>
      <c r="BN83" s="232"/>
      <c r="BO83" s="232"/>
      <c r="BP83" s="232"/>
      <c r="BQ83" s="229">
        <v>77</v>
      </c>
      <c r="BR83" s="234"/>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21"/>
    </row>
    <row r="84" spans="1:131" ht="26.25" customHeight="1" x14ac:dyDescent="0.15">
      <c r="A84" s="229">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32"/>
      <c r="BF84" s="232"/>
      <c r="BG84" s="232"/>
      <c r="BH84" s="232"/>
      <c r="BI84" s="232"/>
      <c r="BJ84" s="232"/>
      <c r="BK84" s="232"/>
      <c r="BL84" s="232"/>
      <c r="BM84" s="232"/>
      <c r="BN84" s="232"/>
      <c r="BO84" s="232"/>
      <c r="BP84" s="232"/>
      <c r="BQ84" s="229">
        <v>78</v>
      </c>
      <c r="BR84" s="234"/>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21"/>
    </row>
    <row r="85" spans="1:131" ht="26.25" customHeight="1" x14ac:dyDescent="0.15">
      <c r="A85" s="229">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32"/>
      <c r="BF85" s="232"/>
      <c r="BG85" s="232"/>
      <c r="BH85" s="232"/>
      <c r="BI85" s="232"/>
      <c r="BJ85" s="232"/>
      <c r="BK85" s="232"/>
      <c r="BL85" s="232"/>
      <c r="BM85" s="232"/>
      <c r="BN85" s="232"/>
      <c r="BO85" s="232"/>
      <c r="BP85" s="232"/>
      <c r="BQ85" s="229">
        <v>79</v>
      </c>
      <c r="BR85" s="234"/>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21"/>
    </row>
    <row r="86" spans="1:131" ht="26.25" customHeight="1" x14ac:dyDescent="0.15">
      <c r="A86" s="229">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32"/>
      <c r="BF86" s="232"/>
      <c r="BG86" s="232"/>
      <c r="BH86" s="232"/>
      <c r="BI86" s="232"/>
      <c r="BJ86" s="232"/>
      <c r="BK86" s="232"/>
      <c r="BL86" s="232"/>
      <c r="BM86" s="232"/>
      <c r="BN86" s="232"/>
      <c r="BO86" s="232"/>
      <c r="BP86" s="232"/>
      <c r="BQ86" s="229">
        <v>80</v>
      </c>
      <c r="BR86" s="234"/>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21"/>
    </row>
    <row r="87" spans="1:131" ht="26.25" customHeight="1" x14ac:dyDescent="0.15">
      <c r="A87" s="235">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32"/>
      <c r="BF87" s="232"/>
      <c r="BG87" s="232"/>
      <c r="BH87" s="232"/>
      <c r="BI87" s="232"/>
      <c r="BJ87" s="232"/>
      <c r="BK87" s="232"/>
      <c r="BL87" s="232"/>
      <c r="BM87" s="232"/>
      <c r="BN87" s="232"/>
      <c r="BO87" s="232"/>
      <c r="BP87" s="232"/>
      <c r="BQ87" s="229">
        <v>81</v>
      </c>
      <c r="BR87" s="234"/>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21"/>
    </row>
    <row r="88" spans="1:131" ht="26.25" customHeight="1" thickBot="1" x14ac:dyDescent="0.2">
      <c r="A88" s="231" t="s">
        <v>394</v>
      </c>
      <c r="B88" s="970" t="s">
        <v>423</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c r="AG88" s="992"/>
      <c r="AH88" s="992"/>
      <c r="AI88" s="992"/>
      <c r="AJ88" s="992"/>
      <c r="AK88" s="996"/>
      <c r="AL88" s="996"/>
      <c r="AM88" s="996"/>
      <c r="AN88" s="996"/>
      <c r="AO88" s="996"/>
      <c r="AP88" s="992"/>
      <c r="AQ88" s="992"/>
      <c r="AR88" s="992"/>
      <c r="AS88" s="992"/>
      <c r="AT88" s="992"/>
      <c r="AU88" s="992"/>
      <c r="AV88" s="992"/>
      <c r="AW88" s="992"/>
      <c r="AX88" s="992"/>
      <c r="AY88" s="992"/>
      <c r="AZ88" s="993"/>
      <c r="BA88" s="993"/>
      <c r="BB88" s="993"/>
      <c r="BC88" s="993"/>
      <c r="BD88" s="994"/>
      <c r="BE88" s="232"/>
      <c r="BF88" s="232"/>
      <c r="BG88" s="232"/>
      <c r="BH88" s="232"/>
      <c r="BI88" s="232"/>
      <c r="BJ88" s="232"/>
      <c r="BK88" s="232"/>
      <c r="BL88" s="232"/>
      <c r="BM88" s="232"/>
      <c r="BN88" s="232"/>
      <c r="BO88" s="232"/>
      <c r="BP88" s="232"/>
      <c r="BQ88" s="229">
        <v>82</v>
      </c>
      <c r="BR88" s="234"/>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70" t="s">
        <v>424</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c r="CS102" s="986"/>
      <c r="CT102" s="986"/>
      <c r="CU102" s="986"/>
      <c r="CV102" s="987"/>
      <c r="CW102" s="985"/>
      <c r="CX102" s="986"/>
      <c r="CY102" s="986"/>
      <c r="CZ102" s="986"/>
      <c r="DA102" s="987"/>
      <c r="DB102" s="985"/>
      <c r="DC102" s="986"/>
      <c r="DD102" s="986"/>
      <c r="DE102" s="986"/>
      <c r="DF102" s="987"/>
      <c r="DG102" s="985"/>
      <c r="DH102" s="986"/>
      <c r="DI102" s="986"/>
      <c r="DJ102" s="986"/>
      <c r="DK102" s="987"/>
      <c r="DL102" s="985"/>
      <c r="DM102" s="986"/>
      <c r="DN102" s="986"/>
      <c r="DO102" s="986"/>
      <c r="DP102" s="987"/>
      <c r="DQ102" s="985"/>
      <c r="DR102" s="986"/>
      <c r="DS102" s="986"/>
      <c r="DT102" s="986"/>
      <c r="DU102" s="987"/>
      <c r="DV102" s="970"/>
      <c r="DW102" s="971"/>
      <c r="DX102" s="971"/>
      <c r="DY102" s="971"/>
      <c r="DZ102" s="972"/>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3" t="s">
        <v>425</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4" t="s">
        <v>426</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5" t="s">
        <v>429</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430</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21" customFormat="1" ht="26.25" customHeight="1" x14ac:dyDescent="0.15">
      <c r="A109" s="928" t="s">
        <v>431</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432</v>
      </c>
      <c r="AB109" s="929"/>
      <c r="AC109" s="929"/>
      <c r="AD109" s="929"/>
      <c r="AE109" s="930"/>
      <c r="AF109" s="931" t="s">
        <v>433</v>
      </c>
      <c r="AG109" s="929"/>
      <c r="AH109" s="929"/>
      <c r="AI109" s="929"/>
      <c r="AJ109" s="930"/>
      <c r="AK109" s="931" t="s">
        <v>310</v>
      </c>
      <c r="AL109" s="929"/>
      <c r="AM109" s="929"/>
      <c r="AN109" s="929"/>
      <c r="AO109" s="930"/>
      <c r="AP109" s="931" t="s">
        <v>434</v>
      </c>
      <c r="AQ109" s="929"/>
      <c r="AR109" s="929"/>
      <c r="AS109" s="929"/>
      <c r="AT109" s="962"/>
      <c r="AU109" s="928" t="s">
        <v>431</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432</v>
      </c>
      <c r="BR109" s="929"/>
      <c r="BS109" s="929"/>
      <c r="BT109" s="929"/>
      <c r="BU109" s="930"/>
      <c r="BV109" s="931" t="s">
        <v>433</v>
      </c>
      <c r="BW109" s="929"/>
      <c r="BX109" s="929"/>
      <c r="BY109" s="929"/>
      <c r="BZ109" s="930"/>
      <c r="CA109" s="931" t="s">
        <v>310</v>
      </c>
      <c r="CB109" s="929"/>
      <c r="CC109" s="929"/>
      <c r="CD109" s="929"/>
      <c r="CE109" s="930"/>
      <c r="CF109" s="969" t="s">
        <v>434</v>
      </c>
      <c r="CG109" s="969"/>
      <c r="CH109" s="969"/>
      <c r="CI109" s="969"/>
      <c r="CJ109" s="969"/>
      <c r="CK109" s="931" t="s">
        <v>435</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432</v>
      </c>
      <c r="DH109" s="929"/>
      <c r="DI109" s="929"/>
      <c r="DJ109" s="929"/>
      <c r="DK109" s="930"/>
      <c r="DL109" s="931" t="s">
        <v>433</v>
      </c>
      <c r="DM109" s="929"/>
      <c r="DN109" s="929"/>
      <c r="DO109" s="929"/>
      <c r="DP109" s="930"/>
      <c r="DQ109" s="931" t="s">
        <v>310</v>
      </c>
      <c r="DR109" s="929"/>
      <c r="DS109" s="929"/>
      <c r="DT109" s="929"/>
      <c r="DU109" s="930"/>
      <c r="DV109" s="931" t="s">
        <v>434</v>
      </c>
      <c r="DW109" s="929"/>
      <c r="DX109" s="929"/>
      <c r="DY109" s="929"/>
      <c r="DZ109" s="962"/>
    </row>
    <row r="110" spans="1:131" s="221" customFormat="1" ht="26.25" customHeight="1" x14ac:dyDescent="0.15">
      <c r="A110" s="840" t="s">
        <v>436</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800033</v>
      </c>
      <c r="AB110" s="922"/>
      <c r="AC110" s="922"/>
      <c r="AD110" s="922"/>
      <c r="AE110" s="923"/>
      <c r="AF110" s="924">
        <v>833356</v>
      </c>
      <c r="AG110" s="922"/>
      <c r="AH110" s="922"/>
      <c r="AI110" s="922"/>
      <c r="AJ110" s="923"/>
      <c r="AK110" s="924">
        <v>845623</v>
      </c>
      <c r="AL110" s="922"/>
      <c r="AM110" s="922"/>
      <c r="AN110" s="922"/>
      <c r="AO110" s="923"/>
      <c r="AP110" s="925">
        <v>27.2</v>
      </c>
      <c r="AQ110" s="926"/>
      <c r="AR110" s="926"/>
      <c r="AS110" s="926"/>
      <c r="AT110" s="927"/>
      <c r="AU110" s="963" t="s">
        <v>73</v>
      </c>
      <c r="AV110" s="964"/>
      <c r="AW110" s="964"/>
      <c r="AX110" s="964"/>
      <c r="AY110" s="964"/>
      <c r="AZ110" s="893" t="s">
        <v>437</v>
      </c>
      <c r="BA110" s="841"/>
      <c r="BB110" s="841"/>
      <c r="BC110" s="841"/>
      <c r="BD110" s="841"/>
      <c r="BE110" s="841"/>
      <c r="BF110" s="841"/>
      <c r="BG110" s="841"/>
      <c r="BH110" s="841"/>
      <c r="BI110" s="841"/>
      <c r="BJ110" s="841"/>
      <c r="BK110" s="841"/>
      <c r="BL110" s="841"/>
      <c r="BM110" s="841"/>
      <c r="BN110" s="841"/>
      <c r="BO110" s="841"/>
      <c r="BP110" s="842"/>
      <c r="BQ110" s="894">
        <v>7497603</v>
      </c>
      <c r="BR110" s="875"/>
      <c r="BS110" s="875"/>
      <c r="BT110" s="875"/>
      <c r="BU110" s="875"/>
      <c r="BV110" s="875">
        <v>7594817</v>
      </c>
      <c r="BW110" s="875"/>
      <c r="BX110" s="875"/>
      <c r="BY110" s="875"/>
      <c r="BZ110" s="875"/>
      <c r="CA110" s="875">
        <v>7238581</v>
      </c>
      <c r="CB110" s="875"/>
      <c r="CC110" s="875"/>
      <c r="CD110" s="875"/>
      <c r="CE110" s="875"/>
      <c r="CF110" s="899">
        <v>233.2</v>
      </c>
      <c r="CG110" s="900"/>
      <c r="CH110" s="900"/>
      <c r="CI110" s="900"/>
      <c r="CJ110" s="900"/>
      <c r="CK110" s="959" t="s">
        <v>438</v>
      </c>
      <c r="CL110" s="852"/>
      <c r="CM110" s="893" t="s">
        <v>439</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440</v>
      </c>
      <c r="DH110" s="875"/>
      <c r="DI110" s="875"/>
      <c r="DJ110" s="875"/>
      <c r="DK110" s="875"/>
      <c r="DL110" s="875" t="s">
        <v>440</v>
      </c>
      <c r="DM110" s="875"/>
      <c r="DN110" s="875"/>
      <c r="DO110" s="875"/>
      <c r="DP110" s="875"/>
      <c r="DQ110" s="875" t="s">
        <v>440</v>
      </c>
      <c r="DR110" s="875"/>
      <c r="DS110" s="875"/>
      <c r="DT110" s="875"/>
      <c r="DU110" s="875"/>
      <c r="DV110" s="876" t="s">
        <v>130</v>
      </c>
      <c r="DW110" s="876"/>
      <c r="DX110" s="876"/>
      <c r="DY110" s="876"/>
      <c r="DZ110" s="877"/>
    </row>
    <row r="111" spans="1:131" s="221" customFormat="1" ht="26.25" customHeight="1" x14ac:dyDescent="0.15">
      <c r="A111" s="807" t="s">
        <v>441</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440</v>
      </c>
      <c r="AB111" s="952"/>
      <c r="AC111" s="952"/>
      <c r="AD111" s="952"/>
      <c r="AE111" s="953"/>
      <c r="AF111" s="954" t="s">
        <v>440</v>
      </c>
      <c r="AG111" s="952"/>
      <c r="AH111" s="952"/>
      <c r="AI111" s="952"/>
      <c r="AJ111" s="953"/>
      <c r="AK111" s="954" t="s">
        <v>442</v>
      </c>
      <c r="AL111" s="952"/>
      <c r="AM111" s="952"/>
      <c r="AN111" s="952"/>
      <c r="AO111" s="953"/>
      <c r="AP111" s="955" t="s">
        <v>130</v>
      </c>
      <c r="AQ111" s="956"/>
      <c r="AR111" s="956"/>
      <c r="AS111" s="956"/>
      <c r="AT111" s="957"/>
      <c r="AU111" s="965"/>
      <c r="AV111" s="966"/>
      <c r="AW111" s="966"/>
      <c r="AX111" s="966"/>
      <c r="AY111" s="966"/>
      <c r="AZ111" s="848" t="s">
        <v>443</v>
      </c>
      <c r="BA111" s="785"/>
      <c r="BB111" s="785"/>
      <c r="BC111" s="785"/>
      <c r="BD111" s="785"/>
      <c r="BE111" s="785"/>
      <c r="BF111" s="785"/>
      <c r="BG111" s="785"/>
      <c r="BH111" s="785"/>
      <c r="BI111" s="785"/>
      <c r="BJ111" s="785"/>
      <c r="BK111" s="785"/>
      <c r="BL111" s="785"/>
      <c r="BM111" s="785"/>
      <c r="BN111" s="785"/>
      <c r="BO111" s="785"/>
      <c r="BP111" s="786"/>
      <c r="BQ111" s="849" t="s">
        <v>130</v>
      </c>
      <c r="BR111" s="850"/>
      <c r="BS111" s="850"/>
      <c r="BT111" s="850"/>
      <c r="BU111" s="850"/>
      <c r="BV111" s="850" t="s">
        <v>440</v>
      </c>
      <c r="BW111" s="850"/>
      <c r="BX111" s="850"/>
      <c r="BY111" s="850"/>
      <c r="BZ111" s="850"/>
      <c r="CA111" s="850" t="s">
        <v>130</v>
      </c>
      <c r="CB111" s="850"/>
      <c r="CC111" s="850"/>
      <c r="CD111" s="850"/>
      <c r="CE111" s="850"/>
      <c r="CF111" s="908" t="s">
        <v>440</v>
      </c>
      <c r="CG111" s="909"/>
      <c r="CH111" s="909"/>
      <c r="CI111" s="909"/>
      <c r="CJ111" s="909"/>
      <c r="CK111" s="960"/>
      <c r="CL111" s="854"/>
      <c r="CM111" s="848" t="s">
        <v>444</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440</v>
      </c>
      <c r="DH111" s="850"/>
      <c r="DI111" s="850"/>
      <c r="DJ111" s="850"/>
      <c r="DK111" s="850"/>
      <c r="DL111" s="850" t="s">
        <v>130</v>
      </c>
      <c r="DM111" s="850"/>
      <c r="DN111" s="850"/>
      <c r="DO111" s="850"/>
      <c r="DP111" s="850"/>
      <c r="DQ111" s="850" t="s">
        <v>440</v>
      </c>
      <c r="DR111" s="850"/>
      <c r="DS111" s="850"/>
      <c r="DT111" s="850"/>
      <c r="DU111" s="850"/>
      <c r="DV111" s="827" t="s">
        <v>130</v>
      </c>
      <c r="DW111" s="827"/>
      <c r="DX111" s="827"/>
      <c r="DY111" s="827"/>
      <c r="DZ111" s="828"/>
    </row>
    <row r="112" spans="1:131" s="221" customFormat="1" ht="26.25" customHeight="1" x14ac:dyDescent="0.15">
      <c r="A112" s="945" t="s">
        <v>445</v>
      </c>
      <c r="B112" s="946"/>
      <c r="C112" s="785" t="s">
        <v>446</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440</v>
      </c>
      <c r="AB112" s="813"/>
      <c r="AC112" s="813"/>
      <c r="AD112" s="813"/>
      <c r="AE112" s="814"/>
      <c r="AF112" s="815" t="s">
        <v>130</v>
      </c>
      <c r="AG112" s="813"/>
      <c r="AH112" s="813"/>
      <c r="AI112" s="813"/>
      <c r="AJ112" s="814"/>
      <c r="AK112" s="815" t="s">
        <v>130</v>
      </c>
      <c r="AL112" s="813"/>
      <c r="AM112" s="813"/>
      <c r="AN112" s="813"/>
      <c r="AO112" s="814"/>
      <c r="AP112" s="857" t="s">
        <v>442</v>
      </c>
      <c r="AQ112" s="858"/>
      <c r="AR112" s="858"/>
      <c r="AS112" s="858"/>
      <c r="AT112" s="859"/>
      <c r="AU112" s="965"/>
      <c r="AV112" s="966"/>
      <c r="AW112" s="966"/>
      <c r="AX112" s="966"/>
      <c r="AY112" s="966"/>
      <c r="AZ112" s="848" t="s">
        <v>447</v>
      </c>
      <c r="BA112" s="785"/>
      <c r="BB112" s="785"/>
      <c r="BC112" s="785"/>
      <c r="BD112" s="785"/>
      <c r="BE112" s="785"/>
      <c r="BF112" s="785"/>
      <c r="BG112" s="785"/>
      <c r="BH112" s="785"/>
      <c r="BI112" s="785"/>
      <c r="BJ112" s="785"/>
      <c r="BK112" s="785"/>
      <c r="BL112" s="785"/>
      <c r="BM112" s="785"/>
      <c r="BN112" s="785"/>
      <c r="BO112" s="785"/>
      <c r="BP112" s="786"/>
      <c r="BQ112" s="849">
        <v>2598254</v>
      </c>
      <c r="BR112" s="850"/>
      <c r="BS112" s="850"/>
      <c r="BT112" s="850"/>
      <c r="BU112" s="850"/>
      <c r="BV112" s="850">
        <v>2348767</v>
      </c>
      <c r="BW112" s="850"/>
      <c r="BX112" s="850"/>
      <c r="BY112" s="850"/>
      <c r="BZ112" s="850"/>
      <c r="CA112" s="850">
        <v>2042561</v>
      </c>
      <c r="CB112" s="850"/>
      <c r="CC112" s="850"/>
      <c r="CD112" s="850"/>
      <c r="CE112" s="850"/>
      <c r="CF112" s="908">
        <v>65.8</v>
      </c>
      <c r="CG112" s="909"/>
      <c r="CH112" s="909"/>
      <c r="CI112" s="909"/>
      <c r="CJ112" s="909"/>
      <c r="CK112" s="960"/>
      <c r="CL112" s="854"/>
      <c r="CM112" s="848" t="s">
        <v>448</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442</v>
      </c>
      <c r="DH112" s="850"/>
      <c r="DI112" s="850"/>
      <c r="DJ112" s="850"/>
      <c r="DK112" s="850"/>
      <c r="DL112" s="850" t="s">
        <v>130</v>
      </c>
      <c r="DM112" s="850"/>
      <c r="DN112" s="850"/>
      <c r="DO112" s="850"/>
      <c r="DP112" s="850"/>
      <c r="DQ112" s="850" t="s">
        <v>442</v>
      </c>
      <c r="DR112" s="850"/>
      <c r="DS112" s="850"/>
      <c r="DT112" s="850"/>
      <c r="DU112" s="850"/>
      <c r="DV112" s="827" t="s">
        <v>440</v>
      </c>
      <c r="DW112" s="827"/>
      <c r="DX112" s="827"/>
      <c r="DY112" s="827"/>
      <c r="DZ112" s="828"/>
    </row>
    <row r="113" spans="1:130" s="221" customFormat="1" ht="26.25" customHeight="1" x14ac:dyDescent="0.15">
      <c r="A113" s="947"/>
      <c r="B113" s="948"/>
      <c r="C113" s="785" t="s">
        <v>449</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281544</v>
      </c>
      <c r="AB113" s="952"/>
      <c r="AC113" s="952"/>
      <c r="AD113" s="952"/>
      <c r="AE113" s="953"/>
      <c r="AF113" s="954">
        <v>246170</v>
      </c>
      <c r="AG113" s="952"/>
      <c r="AH113" s="952"/>
      <c r="AI113" s="952"/>
      <c r="AJ113" s="953"/>
      <c r="AK113" s="954">
        <v>197141</v>
      </c>
      <c r="AL113" s="952"/>
      <c r="AM113" s="952"/>
      <c r="AN113" s="952"/>
      <c r="AO113" s="953"/>
      <c r="AP113" s="955">
        <v>6.4</v>
      </c>
      <c r="AQ113" s="956"/>
      <c r="AR113" s="956"/>
      <c r="AS113" s="956"/>
      <c r="AT113" s="957"/>
      <c r="AU113" s="965"/>
      <c r="AV113" s="966"/>
      <c r="AW113" s="966"/>
      <c r="AX113" s="966"/>
      <c r="AY113" s="966"/>
      <c r="AZ113" s="848" t="s">
        <v>450</v>
      </c>
      <c r="BA113" s="785"/>
      <c r="BB113" s="785"/>
      <c r="BC113" s="785"/>
      <c r="BD113" s="785"/>
      <c r="BE113" s="785"/>
      <c r="BF113" s="785"/>
      <c r="BG113" s="785"/>
      <c r="BH113" s="785"/>
      <c r="BI113" s="785"/>
      <c r="BJ113" s="785"/>
      <c r="BK113" s="785"/>
      <c r="BL113" s="785"/>
      <c r="BM113" s="785"/>
      <c r="BN113" s="785"/>
      <c r="BO113" s="785"/>
      <c r="BP113" s="786"/>
      <c r="BQ113" s="849">
        <v>245187</v>
      </c>
      <c r="BR113" s="850"/>
      <c r="BS113" s="850"/>
      <c r="BT113" s="850"/>
      <c r="BU113" s="850"/>
      <c r="BV113" s="850">
        <v>231285</v>
      </c>
      <c r="BW113" s="850"/>
      <c r="BX113" s="850"/>
      <c r="BY113" s="850"/>
      <c r="BZ113" s="850"/>
      <c r="CA113" s="850">
        <v>286443</v>
      </c>
      <c r="CB113" s="850"/>
      <c r="CC113" s="850"/>
      <c r="CD113" s="850"/>
      <c r="CE113" s="850"/>
      <c r="CF113" s="908">
        <v>9.1999999999999993</v>
      </c>
      <c r="CG113" s="909"/>
      <c r="CH113" s="909"/>
      <c r="CI113" s="909"/>
      <c r="CJ113" s="909"/>
      <c r="CK113" s="960"/>
      <c r="CL113" s="854"/>
      <c r="CM113" s="848" t="s">
        <v>451</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442</v>
      </c>
      <c r="DH113" s="813"/>
      <c r="DI113" s="813"/>
      <c r="DJ113" s="813"/>
      <c r="DK113" s="814"/>
      <c r="DL113" s="815" t="s">
        <v>442</v>
      </c>
      <c r="DM113" s="813"/>
      <c r="DN113" s="813"/>
      <c r="DO113" s="813"/>
      <c r="DP113" s="814"/>
      <c r="DQ113" s="815" t="s">
        <v>440</v>
      </c>
      <c r="DR113" s="813"/>
      <c r="DS113" s="813"/>
      <c r="DT113" s="813"/>
      <c r="DU113" s="814"/>
      <c r="DV113" s="857" t="s">
        <v>440</v>
      </c>
      <c r="DW113" s="858"/>
      <c r="DX113" s="858"/>
      <c r="DY113" s="858"/>
      <c r="DZ113" s="859"/>
    </row>
    <row r="114" spans="1:130" s="221" customFormat="1" ht="26.25" customHeight="1" x14ac:dyDescent="0.15">
      <c r="A114" s="947"/>
      <c r="B114" s="948"/>
      <c r="C114" s="785" t="s">
        <v>452</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16045</v>
      </c>
      <c r="AB114" s="813"/>
      <c r="AC114" s="813"/>
      <c r="AD114" s="813"/>
      <c r="AE114" s="814"/>
      <c r="AF114" s="815">
        <v>18659</v>
      </c>
      <c r="AG114" s="813"/>
      <c r="AH114" s="813"/>
      <c r="AI114" s="813"/>
      <c r="AJ114" s="814"/>
      <c r="AK114" s="815">
        <v>18970</v>
      </c>
      <c r="AL114" s="813"/>
      <c r="AM114" s="813"/>
      <c r="AN114" s="813"/>
      <c r="AO114" s="814"/>
      <c r="AP114" s="857">
        <v>0.6</v>
      </c>
      <c r="AQ114" s="858"/>
      <c r="AR114" s="858"/>
      <c r="AS114" s="858"/>
      <c r="AT114" s="859"/>
      <c r="AU114" s="965"/>
      <c r="AV114" s="966"/>
      <c r="AW114" s="966"/>
      <c r="AX114" s="966"/>
      <c r="AY114" s="966"/>
      <c r="AZ114" s="848" t="s">
        <v>453</v>
      </c>
      <c r="BA114" s="785"/>
      <c r="BB114" s="785"/>
      <c r="BC114" s="785"/>
      <c r="BD114" s="785"/>
      <c r="BE114" s="785"/>
      <c r="BF114" s="785"/>
      <c r="BG114" s="785"/>
      <c r="BH114" s="785"/>
      <c r="BI114" s="785"/>
      <c r="BJ114" s="785"/>
      <c r="BK114" s="785"/>
      <c r="BL114" s="785"/>
      <c r="BM114" s="785"/>
      <c r="BN114" s="785"/>
      <c r="BO114" s="785"/>
      <c r="BP114" s="786"/>
      <c r="BQ114" s="849">
        <v>886229</v>
      </c>
      <c r="BR114" s="850"/>
      <c r="BS114" s="850"/>
      <c r="BT114" s="850"/>
      <c r="BU114" s="850"/>
      <c r="BV114" s="850">
        <v>770633</v>
      </c>
      <c r="BW114" s="850"/>
      <c r="BX114" s="850"/>
      <c r="BY114" s="850"/>
      <c r="BZ114" s="850"/>
      <c r="CA114" s="850">
        <v>790610</v>
      </c>
      <c r="CB114" s="850"/>
      <c r="CC114" s="850"/>
      <c r="CD114" s="850"/>
      <c r="CE114" s="850"/>
      <c r="CF114" s="908">
        <v>25.5</v>
      </c>
      <c r="CG114" s="909"/>
      <c r="CH114" s="909"/>
      <c r="CI114" s="909"/>
      <c r="CJ114" s="909"/>
      <c r="CK114" s="960"/>
      <c r="CL114" s="854"/>
      <c r="CM114" s="848" t="s">
        <v>454</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440</v>
      </c>
      <c r="DH114" s="813"/>
      <c r="DI114" s="813"/>
      <c r="DJ114" s="813"/>
      <c r="DK114" s="814"/>
      <c r="DL114" s="815" t="s">
        <v>440</v>
      </c>
      <c r="DM114" s="813"/>
      <c r="DN114" s="813"/>
      <c r="DO114" s="813"/>
      <c r="DP114" s="814"/>
      <c r="DQ114" s="815" t="s">
        <v>130</v>
      </c>
      <c r="DR114" s="813"/>
      <c r="DS114" s="813"/>
      <c r="DT114" s="813"/>
      <c r="DU114" s="814"/>
      <c r="DV114" s="857" t="s">
        <v>442</v>
      </c>
      <c r="DW114" s="858"/>
      <c r="DX114" s="858"/>
      <c r="DY114" s="858"/>
      <c r="DZ114" s="859"/>
    </row>
    <row r="115" spans="1:130" s="221" customFormat="1" ht="26.25" customHeight="1" x14ac:dyDescent="0.15">
      <c r="A115" s="947"/>
      <c r="B115" s="948"/>
      <c r="C115" s="785" t="s">
        <v>455</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6</v>
      </c>
      <c r="AB115" s="952"/>
      <c r="AC115" s="952"/>
      <c r="AD115" s="952"/>
      <c r="AE115" s="953"/>
      <c r="AF115" s="954">
        <v>9</v>
      </c>
      <c r="AG115" s="952"/>
      <c r="AH115" s="952"/>
      <c r="AI115" s="952"/>
      <c r="AJ115" s="953"/>
      <c r="AK115" s="954">
        <v>7</v>
      </c>
      <c r="AL115" s="952"/>
      <c r="AM115" s="952"/>
      <c r="AN115" s="952"/>
      <c r="AO115" s="953"/>
      <c r="AP115" s="955">
        <v>0</v>
      </c>
      <c r="AQ115" s="956"/>
      <c r="AR115" s="956"/>
      <c r="AS115" s="956"/>
      <c r="AT115" s="957"/>
      <c r="AU115" s="965"/>
      <c r="AV115" s="966"/>
      <c r="AW115" s="966"/>
      <c r="AX115" s="966"/>
      <c r="AY115" s="966"/>
      <c r="AZ115" s="848" t="s">
        <v>456</v>
      </c>
      <c r="BA115" s="785"/>
      <c r="BB115" s="785"/>
      <c r="BC115" s="785"/>
      <c r="BD115" s="785"/>
      <c r="BE115" s="785"/>
      <c r="BF115" s="785"/>
      <c r="BG115" s="785"/>
      <c r="BH115" s="785"/>
      <c r="BI115" s="785"/>
      <c r="BJ115" s="785"/>
      <c r="BK115" s="785"/>
      <c r="BL115" s="785"/>
      <c r="BM115" s="785"/>
      <c r="BN115" s="785"/>
      <c r="BO115" s="785"/>
      <c r="BP115" s="786"/>
      <c r="BQ115" s="849" t="s">
        <v>440</v>
      </c>
      <c r="BR115" s="850"/>
      <c r="BS115" s="850"/>
      <c r="BT115" s="850"/>
      <c r="BU115" s="850"/>
      <c r="BV115" s="850" t="s">
        <v>130</v>
      </c>
      <c r="BW115" s="850"/>
      <c r="BX115" s="850"/>
      <c r="BY115" s="850"/>
      <c r="BZ115" s="850"/>
      <c r="CA115" s="850" t="s">
        <v>440</v>
      </c>
      <c r="CB115" s="850"/>
      <c r="CC115" s="850"/>
      <c r="CD115" s="850"/>
      <c r="CE115" s="850"/>
      <c r="CF115" s="908" t="s">
        <v>440</v>
      </c>
      <c r="CG115" s="909"/>
      <c r="CH115" s="909"/>
      <c r="CI115" s="909"/>
      <c r="CJ115" s="909"/>
      <c r="CK115" s="960"/>
      <c r="CL115" s="854"/>
      <c r="CM115" s="848" t="s">
        <v>457</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440</v>
      </c>
      <c r="DH115" s="813"/>
      <c r="DI115" s="813"/>
      <c r="DJ115" s="813"/>
      <c r="DK115" s="814"/>
      <c r="DL115" s="815" t="s">
        <v>440</v>
      </c>
      <c r="DM115" s="813"/>
      <c r="DN115" s="813"/>
      <c r="DO115" s="813"/>
      <c r="DP115" s="814"/>
      <c r="DQ115" s="815" t="s">
        <v>442</v>
      </c>
      <c r="DR115" s="813"/>
      <c r="DS115" s="813"/>
      <c r="DT115" s="813"/>
      <c r="DU115" s="814"/>
      <c r="DV115" s="857" t="s">
        <v>130</v>
      </c>
      <c r="DW115" s="858"/>
      <c r="DX115" s="858"/>
      <c r="DY115" s="858"/>
      <c r="DZ115" s="859"/>
    </row>
    <row r="116" spans="1:130" s="221" customFormat="1" ht="26.25" customHeight="1" x14ac:dyDescent="0.15">
      <c r="A116" s="949"/>
      <c r="B116" s="950"/>
      <c r="C116" s="872" t="s">
        <v>458</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v>11</v>
      </c>
      <c r="AB116" s="813"/>
      <c r="AC116" s="813"/>
      <c r="AD116" s="813"/>
      <c r="AE116" s="814"/>
      <c r="AF116" s="815">
        <v>21</v>
      </c>
      <c r="AG116" s="813"/>
      <c r="AH116" s="813"/>
      <c r="AI116" s="813"/>
      <c r="AJ116" s="814"/>
      <c r="AK116" s="815">
        <v>65</v>
      </c>
      <c r="AL116" s="813"/>
      <c r="AM116" s="813"/>
      <c r="AN116" s="813"/>
      <c r="AO116" s="814"/>
      <c r="AP116" s="857">
        <v>0</v>
      </c>
      <c r="AQ116" s="858"/>
      <c r="AR116" s="858"/>
      <c r="AS116" s="858"/>
      <c r="AT116" s="859"/>
      <c r="AU116" s="965"/>
      <c r="AV116" s="966"/>
      <c r="AW116" s="966"/>
      <c r="AX116" s="966"/>
      <c r="AY116" s="966"/>
      <c r="AZ116" s="942" t="s">
        <v>459</v>
      </c>
      <c r="BA116" s="943"/>
      <c r="BB116" s="943"/>
      <c r="BC116" s="943"/>
      <c r="BD116" s="943"/>
      <c r="BE116" s="943"/>
      <c r="BF116" s="943"/>
      <c r="BG116" s="943"/>
      <c r="BH116" s="943"/>
      <c r="BI116" s="943"/>
      <c r="BJ116" s="943"/>
      <c r="BK116" s="943"/>
      <c r="BL116" s="943"/>
      <c r="BM116" s="943"/>
      <c r="BN116" s="943"/>
      <c r="BO116" s="943"/>
      <c r="BP116" s="944"/>
      <c r="BQ116" s="849" t="s">
        <v>442</v>
      </c>
      <c r="BR116" s="850"/>
      <c r="BS116" s="850"/>
      <c r="BT116" s="850"/>
      <c r="BU116" s="850"/>
      <c r="BV116" s="850" t="s">
        <v>130</v>
      </c>
      <c r="BW116" s="850"/>
      <c r="BX116" s="850"/>
      <c r="BY116" s="850"/>
      <c r="BZ116" s="850"/>
      <c r="CA116" s="850" t="s">
        <v>130</v>
      </c>
      <c r="CB116" s="850"/>
      <c r="CC116" s="850"/>
      <c r="CD116" s="850"/>
      <c r="CE116" s="850"/>
      <c r="CF116" s="908" t="s">
        <v>440</v>
      </c>
      <c r="CG116" s="909"/>
      <c r="CH116" s="909"/>
      <c r="CI116" s="909"/>
      <c r="CJ116" s="909"/>
      <c r="CK116" s="960"/>
      <c r="CL116" s="854"/>
      <c r="CM116" s="848" t="s">
        <v>460</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440</v>
      </c>
      <c r="DH116" s="813"/>
      <c r="DI116" s="813"/>
      <c r="DJ116" s="813"/>
      <c r="DK116" s="814"/>
      <c r="DL116" s="815" t="s">
        <v>440</v>
      </c>
      <c r="DM116" s="813"/>
      <c r="DN116" s="813"/>
      <c r="DO116" s="813"/>
      <c r="DP116" s="814"/>
      <c r="DQ116" s="815" t="s">
        <v>440</v>
      </c>
      <c r="DR116" s="813"/>
      <c r="DS116" s="813"/>
      <c r="DT116" s="813"/>
      <c r="DU116" s="814"/>
      <c r="DV116" s="857" t="s">
        <v>440</v>
      </c>
      <c r="DW116" s="858"/>
      <c r="DX116" s="858"/>
      <c r="DY116" s="858"/>
      <c r="DZ116" s="859"/>
    </row>
    <row r="117" spans="1:130" s="221" customFormat="1" ht="26.25" customHeight="1" x14ac:dyDescent="0.15">
      <c r="A117" s="928" t="s">
        <v>192</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461</v>
      </c>
      <c r="Z117" s="930"/>
      <c r="AA117" s="935">
        <v>1097639</v>
      </c>
      <c r="AB117" s="936"/>
      <c r="AC117" s="936"/>
      <c r="AD117" s="936"/>
      <c r="AE117" s="937"/>
      <c r="AF117" s="938">
        <v>1098215</v>
      </c>
      <c r="AG117" s="936"/>
      <c r="AH117" s="936"/>
      <c r="AI117" s="936"/>
      <c r="AJ117" s="937"/>
      <c r="AK117" s="938">
        <v>1061806</v>
      </c>
      <c r="AL117" s="936"/>
      <c r="AM117" s="936"/>
      <c r="AN117" s="936"/>
      <c r="AO117" s="937"/>
      <c r="AP117" s="939"/>
      <c r="AQ117" s="940"/>
      <c r="AR117" s="940"/>
      <c r="AS117" s="940"/>
      <c r="AT117" s="941"/>
      <c r="AU117" s="965"/>
      <c r="AV117" s="966"/>
      <c r="AW117" s="966"/>
      <c r="AX117" s="966"/>
      <c r="AY117" s="966"/>
      <c r="AZ117" s="896" t="s">
        <v>462</v>
      </c>
      <c r="BA117" s="897"/>
      <c r="BB117" s="897"/>
      <c r="BC117" s="897"/>
      <c r="BD117" s="897"/>
      <c r="BE117" s="897"/>
      <c r="BF117" s="897"/>
      <c r="BG117" s="897"/>
      <c r="BH117" s="897"/>
      <c r="BI117" s="897"/>
      <c r="BJ117" s="897"/>
      <c r="BK117" s="897"/>
      <c r="BL117" s="897"/>
      <c r="BM117" s="897"/>
      <c r="BN117" s="897"/>
      <c r="BO117" s="897"/>
      <c r="BP117" s="898"/>
      <c r="BQ117" s="849" t="s">
        <v>440</v>
      </c>
      <c r="BR117" s="850"/>
      <c r="BS117" s="850"/>
      <c r="BT117" s="850"/>
      <c r="BU117" s="850"/>
      <c r="BV117" s="850" t="s">
        <v>440</v>
      </c>
      <c r="BW117" s="850"/>
      <c r="BX117" s="850"/>
      <c r="BY117" s="850"/>
      <c r="BZ117" s="850"/>
      <c r="CA117" s="850" t="s">
        <v>440</v>
      </c>
      <c r="CB117" s="850"/>
      <c r="CC117" s="850"/>
      <c r="CD117" s="850"/>
      <c r="CE117" s="850"/>
      <c r="CF117" s="908" t="s">
        <v>440</v>
      </c>
      <c r="CG117" s="909"/>
      <c r="CH117" s="909"/>
      <c r="CI117" s="909"/>
      <c r="CJ117" s="909"/>
      <c r="CK117" s="960"/>
      <c r="CL117" s="854"/>
      <c r="CM117" s="848" t="s">
        <v>463</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442</v>
      </c>
      <c r="DH117" s="813"/>
      <c r="DI117" s="813"/>
      <c r="DJ117" s="813"/>
      <c r="DK117" s="814"/>
      <c r="DL117" s="815" t="s">
        <v>130</v>
      </c>
      <c r="DM117" s="813"/>
      <c r="DN117" s="813"/>
      <c r="DO117" s="813"/>
      <c r="DP117" s="814"/>
      <c r="DQ117" s="815" t="s">
        <v>130</v>
      </c>
      <c r="DR117" s="813"/>
      <c r="DS117" s="813"/>
      <c r="DT117" s="813"/>
      <c r="DU117" s="814"/>
      <c r="DV117" s="857" t="s">
        <v>442</v>
      </c>
      <c r="DW117" s="858"/>
      <c r="DX117" s="858"/>
      <c r="DY117" s="858"/>
      <c r="DZ117" s="859"/>
    </row>
    <row r="118" spans="1:130" s="221" customFormat="1" ht="26.25" customHeight="1" x14ac:dyDescent="0.15">
      <c r="A118" s="928" t="s">
        <v>435</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432</v>
      </c>
      <c r="AB118" s="929"/>
      <c r="AC118" s="929"/>
      <c r="AD118" s="929"/>
      <c r="AE118" s="930"/>
      <c r="AF118" s="931" t="s">
        <v>433</v>
      </c>
      <c r="AG118" s="929"/>
      <c r="AH118" s="929"/>
      <c r="AI118" s="929"/>
      <c r="AJ118" s="930"/>
      <c r="AK118" s="931" t="s">
        <v>310</v>
      </c>
      <c r="AL118" s="929"/>
      <c r="AM118" s="929"/>
      <c r="AN118" s="929"/>
      <c r="AO118" s="930"/>
      <c r="AP118" s="932" t="s">
        <v>434</v>
      </c>
      <c r="AQ118" s="933"/>
      <c r="AR118" s="933"/>
      <c r="AS118" s="933"/>
      <c r="AT118" s="934"/>
      <c r="AU118" s="965"/>
      <c r="AV118" s="966"/>
      <c r="AW118" s="966"/>
      <c r="AX118" s="966"/>
      <c r="AY118" s="966"/>
      <c r="AZ118" s="871" t="s">
        <v>464</v>
      </c>
      <c r="BA118" s="872"/>
      <c r="BB118" s="872"/>
      <c r="BC118" s="872"/>
      <c r="BD118" s="872"/>
      <c r="BE118" s="872"/>
      <c r="BF118" s="872"/>
      <c r="BG118" s="872"/>
      <c r="BH118" s="872"/>
      <c r="BI118" s="872"/>
      <c r="BJ118" s="872"/>
      <c r="BK118" s="872"/>
      <c r="BL118" s="872"/>
      <c r="BM118" s="872"/>
      <c r="BN118" s="872"/>
      <c r="BO118" s="872"/>
      <c r="BP118" s="873"/>
      <c r="BQ118" s="912" t="s">
        <v>130</v>
      </c>
      <c r="BR118" s="878"/>
      <c r="BS118" s="878"/>
      <c r="BT118" s="878"/>
      <c r="BU118" s="878"/>
      <c r="BV118" s="878" t="s">
        <v>130</v>
      </c>
      <c r="BW118" s="878"/>
      <c r="BX118" s="878"/>
      <c r="BY118" s="878"/>
      <c r="BZ118" s="878"/>
      <c r="CA118" s="878" t="s">
        <v>130</v>
      </c>
      <c r="CB118" s="878"/>
      <c r="CC118" s="878"/>
      <c r="CD118" s="878"/>
      <c r="CE118" s="878"/>
      <c r="CF118" s="908" t="s">
        <v>440</v>
      </c>
      <c r="CG118" s="909"/>
      <c r="CH118" s="909"/>
      <c r="CI118" s="909"/>
      <c r="CJ118" s="909"/>
      <c r="CK118" s="960"/>
      <c r="CL118" s="854"/>
      <c r="CM118" s="848" t="s">
        <v>465</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440</v>
      </c>
      <c r="DH118" s="813"/>
      <c r="DI118" s="813"/>
      <c r="DJ118" s="813"/>
      <c r="DK118" s="814"/>
      <c r="DL118" s="815" t="s">
        <v>130</v>
      </c>
      <c r="DM118" s="813"/>
      <c r="DN118" s="813"/>
      <c r="DO118" s="813"/>
      <c r="DP118" s="814"/>
      <c r="DQ118" s="815" t="s">
        <v>130</v>
      </c>
      <c r="DR118" s="813"/>
      <c r="DS118" s="813"/>
      <c r="DT118" s="813"/>
      <c r="DU118" s="814"/>
      <c r="DV118" s="857" t="s">
        <v>130</v>
      </c>
      <c r="DW118" s="858"/>
      <c r="DX118" s="858"/>
      <c r="DY118" s="858"/>
      <c r="DZ118" s="859"/>
    </row>
    <row r="119" spans="1:130" s="221" customFormat="1" ht="26.25" customHeight="1" x14ac:dyDescent="0.15">
      <c r="A119" s="851" t="s">
        <v>438</v>
      </c>
      <c r="B119" s="852"/>
      <c r="C119" s="893" t="s">
        <v>439</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130</v>
      </c>
      <c r="AB119" s="922"/>
      <c r="AC119" s="922"/>
      <c r="AD119" s="922"/>
      <c r="AE119" s="923"/>
      <c r="AF119" s="924" t="s">
        <v>130</v>
      </c>
      <c r="AG119" s="922"/>
      <c r="AH119" s="922"/>
      <c r="AI119" s="922"/>
      <c r="AJ119" s="923"/>
      <c r="AK119" s="924" t="s">
        <v>440</v>
      </c>
      <c r="AL119" s="922"/>
      <c r="AM119" s="922"/>
      <c r="AN119" s="922"/>
      <c r="AO119" s="923"/>
      <c r="AP119" s="925" t="s">
        <v>440</v>
      </c>
      <c r="AQ119" s="926"/>
      <c r="AR119" s="926"/>
      <c r="AS119" s="926"/>
      <c r="AT119" s="927"/>
      <c r="AU119" s="967"/>
      <c r="AV119" s="968"/>
      <c r="AW119" s="968"/>
      <c r="AX119" s="968"/>
      <c r="AY119" s="968"/>
      <c r="AZ119" s="242" t="s">
        <v>192</v>
      </c>
      <c r="BA119" s="242"/>
      <c r="BB119" s="242"/>
      <c r="BC119" s="242"/>
      <c r="BD119" s="242"/>
      <c r="BE119" s="242"/>
      <c r="BF119" s="242"/>
      <c r="BG119" s="242"/>
      <c r="BH119" s="242"/>
      <c r="BI119" s="242"/>
      <c r="BJ119" s="242"/>
      <c r="BK119" s="242"/>
      <c r="BL119" s="242"/>
      <c r="BM119" s="242"/>
      <c r="BN119" s="242"/>
      <c r="BO119" s="910" t="s">
        <v>466</v>
      </c>
      <c r="BP119" s="911"/>
      <c r="BQ119" s="912">
        <v>11227273</v>
      </c>
      <c r="BR119" s="878"/>
      <c r="BS119" s="878"/>
      <c r="BT119" s="878"/>
      <c r="BU119" s="878"/>
      <c r="BV119" s="878">
        <v>10945502</v>
      </c>
      <c r="BW119" s="878"/>
      <c r="BX119" s="878"/>
      <c r="BY119" s="878"/>
      <c r="BZ119" s="878"/>
      <c r="CA119" s="878">
        <v>10358195</v>
      </c>
      <c r="CB119" s="878"/>
      <c r="CC119" s="878"/>
      <c r="CD119" s="878"/>
      <c r="CE119" s="878"/>
      <c r="CF119" s="781"/>
      <c r="CG119" s="782"/>
      <c r="CH119" s="782"/>
      <c r="CI119" s="782"/>
      <c r="CJ119" s="867"/>
      <c r="CK119" s="961"/>
      <c r="CL119" s="856"/>
      <c r="CM119" s="871" t="s">
        <v>467</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130</v>
      </c>
      <c r="DH119" s="797"/>
      <c r="DI119" s="797"/>
      <c r="DJ119" s="797"/>
      <c r="DK119" s="798"/>
      <c r="DL119" s="799" t="s">
        <v>130</v>
      </c>
      <c r="DM119" s="797"/>
      <c r="DN119" s="797"/>
      <c r="DO119" s="797"/>
      <c r="DP119" s="798"/>
      <c r="DQ119" s="799" t="s">
        <v>440</v>
      </c>
      <c r="DR119" s="797"/>
      <c r="DS119" s="797"/>
      <c r="DT119" s="797"/>
      <c r="DU119" s="798"/>
      <c r="DV119" s="881" t="s">
        <v>130</v>
      </c>
      <c r="DW119" s="882"/>
      <c r="DX119" s="882"/>
      <c r="DY119" s="882"/>
      <c r="DZ119" s="883"/>
    </row>
    <row r="120" spans="1:130" s="221" customFormat="1" ht="26.25" customHeight="1" x14ac:dyDescent="0.15">
      <c r="A120" s="853"/>
      <c r="B120" s="854"/>
      <c r="C120" s="848" t="s">
        <v>444</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130</v>
      </c>
      <c r="AB120" s="813"/>
      <c r="AC120" s="813"/>
      <c r="AD120" s="813"/>
      <c r="AE120" s="814"/>
      <c r="AF120" s="815" t="s">
        <v>440</v>
      </c>
      <c r="AG120" s="813"/>
      <c r="AH120" s="813"/>
      <c r="AI120" s="813"/>
      <c r="AJ120" s="814"/>
      <c r="AK120" s="815" t="s">
        <v>440</v>
      </c>
      <c r="AL120" s="813"/>
      <c r="AM120" s="813"/>
      <c r="AN120" s="813"/>
      <c r="AO120" s="814"/>
      <c r="AP120" s="857" t="s">
        <v>130</v>
      </c>
      <c r="AQ120" s="858"/>
      <c r="AR120" s="858"/>
      <c r="AS120" s="858"/>
      <c r="AT120" s="859"/>
      <c r="AU120" s="913" t="s">
        <v>468</v>
      </c>
      <c r="AV120" s="914"/>
      <c r="AW120" s="914"/>
      <c r="AX120" s="914"/>
      <c r="AY120" s="915"/>
      <c r="AZ120" s="893" t="s">
        <v>469</v>
      </c>
      <c r="BA120" s="841"/>
      <c r="BB120" s="841"/>
      <c r="BC120" s="841"/>
      <c r="BD120" s="841"/>
      <c r="BE120" s="841"/>
      <c r="BF120" s="841"/>
      <c r="BG120" s="841"/>
      <c r="BH120" s="841"/>
      <c r="BI120" s="841"/>
      <c r="BJ120" s="841"/>
      <c r="BK120" s="841"/>
      <c r="BL120" s="841"/>
      <c r="BM120" s="841"/>
      <c r="BN120" s="841"/>
      <c r="BO120" s="841"/>
      <c r="BP120" s="842"/>
      <c r="BQ120" s="894">
        <v>959412</v>
      </c>
      <c r="BR120" s="875"/>
      <c r="BS120" s="875"/>
      <c r="BT120" s="875"/>
      <c r="BU120" s="875"/>
      <c r="BV120" s="875">
        <v>977029</v>
      </c>
      <c r="BW120" s="875"/>
      <c r="BX120" s="875"/>
      <c r="BY120" s="875"/>
      <c r="BZ120" s="875"/>
      <c r="CA120" s="875">
        <v>1259244</v>
      </c>
      <c r="CB120" s="875"/>
      <c r="CC120" s="875"/>
      <c r="CD120" s="875"/>
      <c r="CE120" s="875"/>
      <c r="CF120" s="899">
        <v>40.6</v>
      </c>
      <c r="CG120" s="900"/>
      <c r="CH120" s="900"/>
      <c r="CI120" s="900"/>
      <c r="CJ120" s="900"/>
      <c r="CK120" s="901" t="s">
        <v>470</v>
      </c>
      <c r="CL120" s="885"/>
      <c r="CM120" s="885"/>
      <c r="CN120" s="885"/>
      <c r="CO120" s="886"/>
      <c r="CP120" s="905" t="s">
        <v>471</v>
      </c>
      <c r="CQ120" s="906"/>
      <c r="CR120" s="906"/>
      <c r="CS120" s="906"/>
      <c r="CT120" s="906"/>
      <c r="CU120" s="906"/>
      <c r="CV120" s="906"/>
      <c r="CW120" s="906"/>
      <c r="CX120" s="906"/>
      <c r="CY120" s="906"/>
      <c r="CZ120" s="906"/>
      <c r="DA120" s="906"/>
      <c r="DB120" s="906"/>
      <c r="DC120" s="906"/>
      <c r="DD120" s="906"/>
      <c r="DE120" s="906"/>
      <c r="DF120" s="907"/>
      <c r="DG120" s="894" t="s">
        <v>440</v>
      </c>
      <c r="DH120" s="875"/>
      <c r="DI120" s="875"/>
      <c r="DJ120" s="875"/>
      <c r="DK120" s="875"/>
      <c r="DL120" s="875" t="s">
        <v>440</v>
      </c>
      <c r="DM120" s="875"/>
      <c r="DN120" s="875"/>
      <c r="DO120" s="875"/>
      <c r="DP120" s="875"/>
      <c r="DQ120" s="875">
        <v>1420345</v>
      </c>
      <c r="DR120" s="875"/>
      <c r="DS120" s="875"/>
      <c r="DT120" s="875"/>
      <c r="DU120" s="875"/>
      <c r="DV120" s="876">
        <v>45.8</v>
      </c>
      <c r="DW120" s="876"/>
      <c r="DX120" s="876"/>
      <c r="DY120" s="876"/>
      <c r="DZ120" s="877"/>
    </row>
    <row r="121" spans="1:130" s="221" customFormat="1" ht="26.25" customHeight="1" x14ac:dyDescent="0.15">
      <c r="A121" s="853"/>
      <c r="B121" s="854"/>
      <c r="C121" s="896" t="s">
        <v>472</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130</v>
      </c>
      <c r="AB121" s="813"/>
      <c r="AC121" s="813"/>
      <c r="AD121" s="813"/>
      <c r="AE121" s="814"/>
      <c r="AF121" s="815" t="s">
        <v>130</v>
      </c>
      <c r="AG121" s="813"/>
      <c r="AH121" s="813"/>
      <c r="AI121" s="813"/>
      <c r="AJ121" s="814"/>
      <c r="AK121" s="815" t="s">
        <v>440</v>
      </c>
      <c r="AL121" s="813"/>
      <c r="AM121" s="813"/>
      <c r="AN121" s="813"/>
      <c r="AO121" s="814"/>
      <c r="AP121" s="857" t="s">
        <v>440</v>
      </c>
      <c r="AQ121" s="858"/>
      <c r="AR121" s="858"/>
      <c r="AS121" s="858"/>
      <c r="AT121" s="859"/>
      <c r="AU121" s="916"/>
      <c r="AV121" s="917"/>
      <c r="AW121" s="917"/>
      <c r="AX121" s="917"/>
      <c r="AY121" s="918"/>
      <c r="AZ121" s="848" t="s">
        <v>473</v>
      </c>
      <c r="BA121" s="785"/>
      <c r="BB121" s="785"/>
      <c r="BC121" s="785"/>
      <c r="BD121" s="785"/>
      <c r="BE121" s="785"/>
      <c r="BF121" s="785"/>
      <c r="BG121" s="785"/>
      <c r="BH121" s="785"/>
      <c r="BI121" s="785"/>
      <c r="BJ121" s="785"/>
      <c r="BK121" s="785"/>
      <c r="BL121" s="785"/>
      <c r="BM121" s="785"/>
      <c r="BN121" s="785"/>
      <c r="BO121" s="785"/>
      <c r="BP121" s="786"/>
      <c r="BQ121" s="849">
        <v>69804</v>
      </c>
      <c r="BR121" s="850"/>
      <c r="BS121" s="850"/>
      <c r="BT121" s="850"/>
      <c r="BU121" s="850"/>
      <c r="BV121" s="850">
        <v>66989</v>
      </c>
      <c r="BW121" s="850"/>
      <c r="BX121" s="850"/>
      <c r="BY121" s="850"/>
      <c r="BZ121" s="850"/>
      <c r="CA121" s="850">
        <v>68440</v>
      </c>
      <c r="CB121" s="850"/>
      <c r="CC121" s="850"/>
      <c r="CD121" s="850"/>
      <c r="CE121" s="850"/>
      <c r="CF121" s="908">
        <v>2.2000000000000002</v>
      </c>
      <c r="CG121" s="909"/>
      <c r="CH121" s="909"/>
      <c r="CI121" s="909"/>
      <c r="CJ121" s="909"/>
      <c r="CK121" s="902"/>
      <c r="CL121" s="888"/>
      <c r="CM121" s="888"/>
      <c r="CN121" s="888"/>
      <c r="CO121" s="889"/>
      <c r="CP121" s="868" t="s">
        <v>474</v>
      </c>
      <c r="CQ121" s="869"/>
      <c r="CR121" s="869"/>
      <c r="CS121" s="869"/>
      <c r="CT121" s="869"/>
      <c r="CU121" s="869"/>
      <c r="CV121" s="869"/>
      <c r="CW121" s="869"/>
      <c r="CX121" s="869"/>
      <c r="CY121" s="869"/>
      <c r="CZ121" s="869"/>
      <c r="DA121" s="869"/>
      <c r="DB121" s="869"/>
      <c r="DC121" s="869"/>
      <c r="DD121" s="869"/>
      <c r="DE121" s="869"/>
      <c r="DF121" s="870"/>
      <c r="DG121" s="849" t="s">
        <v>130</v>
      </c>
      <c r="DH121" s="850"/>
      <c r="DI121" s="850"/>
      <c r="DJ121" s="850"/>
      <c r="DK121" s="850"/>
      <c r="DL121" s="850" t="s">
        <v>130</v>
      </c>
      <c r="DM121" s="850"/>
      <c r="DN121" s="850"/>
      <c r="DO121" s="850"/>
      <c r="DP121" s="850"/>
      <c r="DQ121" s="850">
        <v>560086</v>
      </c>
      <c r="DR121" s="850"/>
      <c r="DS121" s="850"/>
      <c r="DT121" s="850"/>
      <c r="DU121" s="850"/>
      <c r="DV121" s="827">
        <v>18</v>
      </c>
      <c r="DW121" s="827"/>
      <c r="DX121" s="827"/>
      <c r="DY121" s="827"/>
      <c r="DZ121" s="828"/>
    </row>
    <row r="122" spans="1:130" s="221" customFormat="1" ht="26.25" customHeight="1" x14ac:dyDescent="0.15">
      <c r="A122" s="853"/>
      <c r="B122" s="854"/>
      <c r="C122" s="848" t="s">
        <v>454</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130</v>
      </c>
      <c r="AB122" s="813"/>
      <c r="AC122" s="813"/>
      <c r="AD122" s="813"/>
      <c r="AE122" s="814"/>
      <c r="AF122" s="815" t="s">
        <v>130</v>
      </c>
      <c r="AG122" s="813"/>
      <c r="AH122" s="813"/>
      <c r="AI122" s="813"/>
      <c r="AJ122" s="814"/>
      <c r="AK122" s="815" t="s">
        <v>130</v>
      </c>
      <c r="AL122" s="813"/>
      <c r="AM122" s="813"/>
      <c r="AN122" s="813"/>
      <c r="AO122" s="814"/>
      <c r="AP122" s="857" t="s">
        <v>130</v>
      </c>
      <c r="AQ122" s="858"/>
      <c r="AR122" s="858"/>
      <c r="AS122" s="858"/>
      <c r="AT122" s="859"/>
      <c r="AU122" s="916"/>
      <c r="AV122" s="917"/>
      <c r="AW122" s="917"/>
      <c r="AX122" s="917"/>
      <c r="AY122" s="918"/>
      <c r="AZ122" s="871" t="s">
        <v>475</v>
      </c>
      <c r="BA122" s="872"/>
      <c r="BB122" s="872"/>
      <c r="BC122" s="872"/>
      <c r="BD122" s="872"/>
      <c r="BE122" s="872"/>
      <c r="BF122" s="872"/>
      <c r="BG122" s="872"/>
      <c r="BH122" s="872"/>
      <c r="BI122" s="872"/>
      <c r="BJ122" s="872"/>
      <c r="BK122" s="872"/>
      <c r="BL122" s="872"/>
      <c r="BM122" s="872"/>
      <c r="BN122" s="872"/>
      <c r="BO122" s="872"/>
      <c r="BP122" s="873"/>
      <c r="BQ122" s="912">
        <v>6949855</v>
      </c>
      <c r="BR122" s="878"/>
      <c r="BS122" s="878"/>
      <c r="BT122" s="878"/>
      <c r="BU122" s="878"/>
      <c r="BV122" s="878">
        <v>6826067</v>
      </c>
      <c r="BW122" s="878"/>
      <c r="BX122" s="878"/>
      <c r="BY122" s="878"/>
      <c r="BZ122" s="878"/>
      <c r="CA122" s="878">
        <v>6598780</v>
      </c>
      <c r="CB122" s="878"/>
      <c r="CC122" s="878"/>
      <c r="CD122" s="878"/>
      <c r="CE122" s="878"/>
      <c r="CF122" s="879">
        <v>212.6</v>
      </c>
      <c r="CG122" s="880"/>
      <c r="CH122" s="880"/>
      <c r="CI122" s="880"/>
      <c r="CJ122" s="880"/>
      <c r="CK122" s="902"/>
      <c r="CL122" s="888"/>
      <c r="CM122" s="888"/>
      <c r="CN122" s="888"/>
      <c r="CO122" s="889"/>
      <c r="CP122" s="868" t="s">
        <v>476</v>
      </c>
      <c r="CQ122" s="869"/>
      <c r="CR122" s="869"/>
      <c r="CS122" s="869"/>
      <c r="CT122" s="869"/>
      <c r="CU122" s="869"/>
      <c r="CV122" s="869"/>
      <c r="CW122" s="869"/>
      <c r="CX122" s="869"/>
      <c r="CY122" s="869"/>
      <c r="CZ122" s="869"/>
      <c r="DA122" s="869"/>
      <c r="DB122" s="869"/>
      <c r="DC122" s="869"/>
      <c r="DD122" s="869"/>
      <c r="DE122" s="869"/>
      <c r="DF122" s="870"/>
      <c r="DG122" s="849">
        <v>48301</v>
      </c>
      <c r="DH122" s="850"/>
      <c r="DI122" s="850"/>
      <c r="DJ122" s="850"/>
      <c r="DK122" s="850"/>
      <c r="DL122" s="850">
        <v>59782</v>
      </c>
      <c r="DM122" s="850"/>
      <c r="DN122" s="850"/>
      <c r="DO122" s="850"/>
      <c r="DP122" s="850"/>
      <c r="DQ122" s="850">
        <v>62130</v>
      </c>
      <c r="DR122" s="850"/>
      <c r="DS122" s="850"/>
      <c r="DT122" s="850"/>
      <c r="DU122" s="850"/>
      <c r="DV122" s="827">
        <v>2</v>
      </c>
      <c r="DW122" s="827"/>
      <c r="DX122" s="827"/>
      <c r="DY122" s="827"/>
      <c r="DZ122" s="828"/>
    </row>
    <row r="123" spans="1:130" s="221" customFormat="1" ht="26.25" customHeight="1" x14ac:dyDescent="0.15">
      <c r="A123" s="853"/>
      <c r="B123" s="854"/>
      <c r="C123" s="848" t="s">
        <v>460</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440</v>
      </c>
      <c r="AB123" s="813"/>
      <c r="AC123" s="813"/>
      <c r="AD123" s="813"/>
      <c r="AE123" s="814"/>
      <c r="AF123" s="815" t="s">
        <v>440</v>
      </c>
      <c r="AG123" s="813"/>
      <c r="AH123" s="813"/>
      <c r="AI123" s="813"/>
      <c r="AJ123" s="814"/>
      <c r="AK123" s="815" t="s">
        <v>440</v>
      </c>
      <c r="AL123" s="813"/>
      <c r="AM123" s="813"/>
      <c r="AN123" s="813"/>
      <c r="AO123" s="814"/>
      <c r="AP123" s="857" t="s">
        <v>440</v>
      </c>
      <c r="AQ123" s="858"/>
      <c r="AR123" s="858"/>
      <c r="AS123" s="858"/>
      <c r="AT123" s="859"/>
      <c r="AU123" s="919"/>
      <c r="AV123" s="920"/>
      <c r="AW123" s="920"/>
      <c r="AX123" s="920"/>
      <c r="AY123" s="920"/>
      <c r="AZ123" s="242" t="s">
        <v>192</v>
      </c>
      <c r="BA123" s="242"/>
      <c r="BB123" s="242"/>
      <c r="BC123" s="242"/>
      <c r="BD123" s="242"/>
      <c r="BE123" s="242"/>
      <c r="BF123" s="242"/>
      <c r="BG123" s="242"/>
      <c r="BH123" s="242"/>
      <c r="BI123" s="242"/>
      <c r="BJ123" s="242"/>
      <c r="BK123" s="242"/>
      <c r="BL123" s="242"/>
      <c r="BM123" s="242"/>
      <c r="BN123" s="242"/>
      <c r="BO123" s="910" t="s">
        <v>477</v>
      </c>
      <c r="BP123" s="911"/>
      <c r="BQ123" s="865">
        <v>7979071</v>
      </c>
      <c r="BR123" s="866"/>
      <c r="BS123" s="866"/>
      <c r="BT123" s="866"/>
      <c r="BU123" s="866"/>
      <c r="BV123" s="866">
        <v>7870085</v>
      </c>
      <c r="BW123" s="866"/>
      <c r="BX123" s="866"/>
      <c r="BY123" s="866"/>
      <c r="BZ123" s="866"/>
      <c r="CA123" s="866">
        <v>7926464</v>
      </c>
      <c r="CB123" s="866"/>
      <c r="CC123" s="866"/>
      <c r="CD123" s="866"/>
      <c r="CE123" s="866"/>
      <c r="CF123" s="781"/>
      <c r="CG123" s="782"/>
      <c r="CH123" s="782"/>
      <c r="CI123" s="782"/>
      <c r="CJ123" s="867"/>
      <c r="CK123" s="902"/>
      <c r="CL123" s="888"/>
      <c r="CM123" s="888"/>
      <c r="CN123" s="888"/>
      <c r="CO123" s="889"/>
      <c r="CP123" s="868" t="s">
        <v>408</v>
      </c>
      <c r="CQ123" s="869"/>
      <c r="CR123" s="869"/>
      <c r="CS123" s="869"/>
      <c r="CT123" s="869"/>
      <c r="CU123" s="869"/>
      <c r="CV123" s="869"/>
      <c r="CW123" s="869"/>
      <c r="CX123" s="869"/>
      <c r="CY123" s="869"/>
      <c r="CZ123" s="869"/>
      <c r="DA123" s="869"/>
      <c r="DB123" s="869"/>
      <c r="DC123" s="869"/>
      <c r="DD123" s="869"/>
      <c r="DE123" s="869"/>
      <c r="DF123" s="870"/>
      <c r="DG123" s="812" t="s">
        <v>130</v>
      </c>
      <c r="DH123" s="813"/>
      <c r="DI123" s="813"/>
      <c r="DJ123" s="813"/>
      <c r="DK123" s="814"/>
      <c r="DL123" s="815" t="s">
        <v>130</v>
      </c>
      <c r="DM123" s="813"/>
      <c r="DN123" s="813"/>
      <c r="DO123" s="813"/>
      <c r="DP123" s="814"/>
      <c r="DQ123" s="815" t="s">
        <v>130</v>
      </c>
      <c r="DR123" s="813"/>
      <c r="DS123" s="813"/>
      <c r="DT123" s="813"/>
      <c r="DU123" s="814"/>
      <c r="DV123" s="857" t="s">
        <v>130</v>
      </c>
      <c r="DW123" s="858"/>
      <c r="DX123" s="858"/>
      <c r="DY123" s="858"/>
      <c r="DZ123" s="859"/>
    </row>
    <row r="124" spans="1:130" s="221" customFormat="1" ht="26.25" customHeight="1" thickBot="1" x14ac:dyDescent="0.2">
      <c r="A124" s="853"/>
      <c r="B124" s="854"/>
      <c r="C124" s="848" t="s">
        <v>463</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130</v>
      </c>
      <c r="AB124" s="813"/>
      <c r="AC124" s="813"/>
      <c r="AD124" s="813"/>
      <c r="AE124" s="814"/>
      <c r="AF124" s="815" t="s">
        <v>130</v>
      </c>
      <c r="AG124" s="813"/>
      <c r="AH124" s="813"/>
      <c r="AI124" s="813"/>
      <c r="AJ124" s="814"/>
      <c r="AK124" s="815" t="s">
        <v>130</v>
      </c>
      <c r="AL124" s="813"/>
      <c r="AM124" s="813"/>
      <c r="AN124" s="813"/>
      <c r="AO124" s="814"/>
      <c r="AP124" s="857" t="s">
        <v>130</v>
      </c>
      <c r="AQ124" s="858"/>
      <c r="AR124" s="858"/>
      <c r="AS124" s="858"/>
      <c r="AT124" s="859"/>
      <c r="AU124" s="860" t="s">
        <v>478</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118.2</v>
      </c>
      <c r="BR124" s="864"/>
      <c r="BS124" s="864"/>
      <c r="BT124" s="864"/>
      <c r="BU124" s="864"/>
      <c r="BV124" s="864">
        <v>103.2</v>
      </c>
      <c r="BW124" s="864"/>
      <c r="BX124" s="864"/>
      <c r="BY124" s="864"/>
      <c r="BZ124" s="864"/>
      <c r="CA124" s="864">
        <v>78.3</v>
      </c>
      <c r="CB124" s="864"/>
      <c r="CC124" s="864"/>
      <c r="CD124" s="864"/>
      <c r="CE124" s="864"/>
      <c r="CF124" s="759"/>
      <c r="CG124" s="760"/>
      <c r="CH124" s="760"/>
      <c r="CI124" s="760"/>
      <c r="CJ124" s="895"/>
      <c r="CK124" s="903"/>
      <c r="CL124" s="903"/>
      <c r="CM124" s="903"/>
      <c r="CN124" s="903"/>
      <c r="CO124" s="904"/>
      <c r="CP124" s="868" t="s">
        <v>479</v>
      </c>
      <c r="CQ124" s="869"/>
      <c r="CR124" s="869"/>
      <c r="CS124" s="869"/>
      <c r="CT124" s="869"/>
      <c r="CU124" s="869"/>
      <c r="CV124" s="869"/>
      <c r="CW124" s="869"/>
      <c r="CX124" s="869"/>
      <c r="CY124" s="869"/>
      <c r="CZ124" s="869"/>
      <c r="DA124" s="869"/>
      <c r="DB124" s="869"/>
      <c r="DC124" s="869"/>
      <c r="DD124" s="869"/>
      <c r="DE124" s="869"/>
      <c r="DF124" s="870"/>
      <c r="DG124" s="796">
        <v>2549953</v>
      </c>
      <c r="DH124" s="797"/>
      <c r="DI124" s="797"/>
      <c r="DJ124" s="797"/>
      <c r="DK124" s="798"/>
      <c r="DL124" s="799">
        <v>2288985</v>
      </c>
      <c r="DM124" s="797"/>
      <c r="DN124" s="797"/>
      <c r="DO124" s="797"/>
      <c r="DP124" s="798"/>
      <c r="DQ124" s="799" t="s">
        <v>130</v>
      </c>
      <c r="DR124" s="797"/>
      <c r="DS124" s="797"/>
      <c r="DT124" s="797"/>
      <c r="DU124" s="798"/>
      <c r="DV124" s="881" t="s">
        <v>130</v>
      </c>
      <c r="DW124" s="882"/>
      <c r="DX124" s="882"/>
      <c r="DY124" s="882"/>
      <c r="DZ124" s="883"/>
    </row>
    <row r="125" spans="1:130" s="221" customFormat="1" ht="26.25" customHeight="1" x14ac:dyDescent="0.15">
      <c r="A125" s="853"/>
      <c r="B125" s="854"/>
      <c r="C125" s="848" t="s">
        <v>465</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130</v>
      </c>
      <c r="AB125" s="813"/>
      <c r="AC125" s="813"/>
      <c r="AD125" s="813"/>
      <c r="AE125" s="814"/>
      <c r="AF125" s="815" t="s">
        <v>130</v>
      </c>
      <c r="AG125" s="813"/>
      <c r="AH125" s="813"/>
      <c r="AI125" s="813"/>
      <c r="AJ125" s="814"/>
      <c r="AK125" s="815" t="s">
        <v>130</v>
      </c>
      <c r="AL125" s="813"/>
      <c r="AM125" s="813"/>
      <c r="AN125" s="813"/>
      <c r="AO125" s="814"/>
      <c r="AP125" s="857" t="s">
        <v>130</v>
      </c>
      <c r="AQ125" s="858"/>
      <c r="AR125" s="858"/>
      <c r="AS125" s="858"/>
      <c r="AT125" s="8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4" t="s">
        <v>480</v>
      </c>
      <c r="CL125" s="885"/>
      <c r="CM125" s="885"/>
      <c r="CN125" s="885"/>
      <c r="CO125" s="886"/>
      <c r="CP125" s="893" t="s">
        <v>481</v>
      </c>
      <c r="CQ125" s="841"/>
      <c r="CR125" s="841"/>
      <c r="CS125" s="841"/>
      <c r="CT125" s="841"/>
      <c r="CU125" s="841"/>
      <c r="CV125" s="841"/>
      <c r="CW125" s="841"/>
      <c r="CX125" s="841"/>
      <c r="CY125" s="841"/>
      <c r="CZ125" s="841"/>
      <c r="DA125" s="841"/>
      <c r="DB125" s="841"/>
      <c r="DC125" s="841"/>
      <c r="DD125" s="841"/>
      <c r="DE125" s="841"/>
      <c r="DF125" s="842"/>
      <c r="DG125" s="894" t="s">
        <v>130</v>
      </c>
      <c r="DH125" s="875"/>
      <c r="DI125" s="875"/>
      <c r="DJ125" s="875"/>
      <c r="DK125" s="875"/>
      <c r="DL125" s="875" t="s">
        <v>130</v>
      </c>
      <c r="DM125" s="875"/>
      <c r="DN125" s="875"/>
      <c r="DO125" s="875"/>
      <c r="DP125" s="875"/>
      <c r="DQ125" s="875" t="s">
        <v>130</v>
      </c>
      <c r="DR125" s="875"/>
      <c r="DS125" s="875"/>
      <c r="DT125" s="875"/>
      <c r="DU125" s="875"/>
      <c r="DV125" s="876" t="s">
        <v>130</v>
      </c>
      <c r="DW125" s="876"/>
      <c r="DX125" s="876"/>
      <c r="DY125" s="876"/>
      <c r="DZ125" s="877"/>
    </row>
    <row r="126" spans="1:130" s="221" customFormat="1" ht="26.25" customHeight="1" thickBot="1" x14ac:dyDescent="0.2">
      <c r="A126" s="853"/>
      <c r="B126" s="854"/>
      <c r="C126" s="848" t="s">
        <v>467</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130</v>
      </c>
      <c r="AB126" s="813"/>
      <c r="AC126" s="813"/>
      <c r="AD126" s="813"/>
      <c r="AE126" s="814"/>
      <c r="AF126" s="815" t="s">
        <v>130</v>
      </c>
      <c r="AG126" s="813"/>
      <c r="AH126" s="813"/>
      <c r="AI126" s="813"/>
      <c r="AJ126" s="814"/>
      <c r="AK126" s="815" t="s">
        <v>130</v>
      </c>
      <c r="AL126" s="813"/>
      <c r="AM126" s="813"/>
      <c r="AN126" s="813"/>
      <c r="AO126" s="814"/>
      <c r="AP126" s="857" t="s">
        <v>130</v>
      </c>
      <c r="AQ126" s="858"/>
      <c r="AR126" s="858"/>
      <c r="AS126" s="858"/>
      <c r="AT126" s="8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7"/>
      <c r="CL126" s="888"/>
      <c r="CM126" s="888"/>
      <c r="CN126" s="888"/>
      <c r="CO126" s="889"/>
      <c r="CP126" s="848" t="s">
        <v>482</v>
      </c>
      <c r="CQ126" s="785"/>
      <c r="CR126" s="785"/>
      <c r="CS126" s="785"/>
      <c r="CT126" s="785"/>
      <c r="CU126" s="785"/>
      <c r="CV126" s="785"/>
      <c r="CW126" s="785"/>
      <c r="CX126" s="785"/>
      <c r="CY126" s="785"/>
      <c r="CZ126" s="785"/>
      <c r="DA126" s="785"/>
      <c r="DB126" s="785"/>
      <c r="DC126" s="785"/>
      <c r="DD126" s="785"/>
      <c r="DE126" s="785"/>
      <c r="DF126" s="786"/>
      <c r="DG126" s="849" t="s">
        <v>130</v>
      </c>
      <c r="DH126" s="850"/>
      <c r="DI126" s="850"/>
      <c r="DJ126" s="850"/>
      <c r="DK126" s="850"/>
      <c r="DL126" s="850" t="s">
        <v>130</v>
      </c>
      <c r="DM126" s="850"/>
      <c r="DN126" s="850"/>
      <c r="DO126" s="850"/>
      <c r="DP126" s="850"/>
      <c r="DQ126" s="850" t="s">
        <v>130</v>
      </c>
      <c r="DR126" s="850"/>
      <c r="DS126" s="850"/>
      <c r="DT126" s="850"/>
      <c r="DU126" s="850"/>
      <c r="DV126" s="827" t="s">
        <v>130</v>
      </c>
      <c r="DW126" s="827"/>
      <c r="DX126" s="827"/>
      <c r="DY126" s="827"/>
      <c r="DZ126" s="828"/>
    </row>
    <row r="127" spans="1:130" s="221" customFormat="1" ht="26.25" customHeight="1" x14ac:dyDescent="0.15">
      <c r="A127" s="855"/>
      <c r="B127" s="856"/>
      <c r="C127" s="871" t="s">
        <v>483</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v>6</v>
      </c>
      <c r="AB127" s="813"/>
      <c r="AC127" s="813"/>
      <c r="AD127" s="813"/>
      <c r="AE127" s="814"/>
      <c r="AF127" s="815">
        <v>9</v>
      </c>
      <c r="AG127" s="813"/>
      <c r="AH127" s="813"/>
      <c r="AI127" s="813"/>
      <c r="AJ127" s="814"/>
      <c r="AK127" s="815">
        <v>7</v>
      </c>
      <c r="AL127" s="813"/>
      <c r="AM127" s="813"/>
      <c r="AN127" s="813"/>
      <c r="AO127" s="814"/>
      <c r="AP127" s="857">
        <v>0</v>
      </c>
      <c r="AQ127" s="858"/>
      <c r="AR127" s="858"/>
      <c r="AS127" s="858"/>
      <c r="AT127" s="859"/>
      <c r="AU127" s="223"/>
      <c r="AV127" s="223"/>
      <c r="AW127" s="223"/>
      <c r="AX127" s="874" t="s">
        <v>484</v>
      </c>
      <c r="AY127" s="845"/>
      <c r="AZ127" s="845"/>
      <c r="BA127" s="845"/>
      <c r="BB127" s="845"/>
      <c r="BC127" s="845"/>
      <c r="BD127" s="845"/>
      <c r="BE127" s="846"/>
      <c r="BF127" s="844" t="s">
        <v>485</v>
      </c>
      <c r="BG127" s="845"/>
      <c r="BH127" s="845"/>
      <c r="BI127" s="845"/>
      <c r="BJ127" s="845"/>
      <c r="BK127" s="845"/>
      <c r="BL127" s="846"/>
      <c r="BM127" s="844" t="s">
        <v>486</v>
      </c>
      <c r="BN127" s="845"/>
      <c r="BO127" s="845"/>
      <c r="BP127" s="845"/>
      <c r="BQ127" s="845"/>
      <c r="BR127" s="845"/>
      <c r="BS127" s="846"/>
      <c r="BT127" s="844" t="s">
        <v>487</v>
      </c>
      <c r="BU127" s="845"/>
      <c r="BV127" s="845"/>
      <c r="BW127" s="845"/>
      <c r="BX127" s="845"/>
      <c r="BY127" s="845"/>
      <c r="BZ127" s="847"/>
      <c r="CA127" s="223"/>
      <c r="CB127" s="223"/>
      <c r="CC127" s="223"/>
      <c r="CD127" s="246"/>
      <c r="CE127" s="246"/>
      <c r="CF127" s="246"/>
      <c r="CG127" s="223"/>
      <c r="CH127" s="223"/>
      <c r="CI127" s="223"/>
      <c r="CJ127" s="245"/>
      <c r="CK127" s="887"/>
      <c r="CL127" s="888"/>
      <c r="CM127" s="888"/>
      <c r="CN127" s="888"/>
      <c r="CO127" s="889"/>
      <c r="CP127" s="848" t="s">
        <v>488</v>
      </c>
      <c r="CQ127" s="785"/>
      <c r="CR127" s="785"/>
      <c r="CS127" s="785"/>
      <c r="CT127" s="785"/>
      <c r="CU127" s="785"/>
      <c r="CV127" s="785"/>
      <c r="CW127" s="785"/>
      <c r="CX127" s="785"/>
      <c r="CY127" s="785"/>
      <c r="CZ127" s="785"/>
      <c r="DA127" s="785"/>
      <c r="DB127" s="785"/>
      <c r="DC127" s="785"/>
      <c r="DD127" s="785"/>
      <c r="DE127" s="785"/>
      <c r="DF127" s="786"/>
      <c r="DG127" s="849" t="s">
        <v>130</v>
      </c>
      <c r="DH127" s="850"/>
      <c r="DI127" s="850"/>
      <c r="DJ127" s="850"/>
      <c r="DK127" s="850"/>
      <c r="DL127" s="850" t="s">
        <v>130</v>
      </c>
      <c r="DM127" s="850"/>
      <c r="DN127" s="850"/>
      <c r="DO127" s="850"/>
      <c r="DP127" s="850"/>
      <c r="DQ127" s="850" t="s">
        <v>130</v>
      </c>
      <c r="DR127" s="850"/>
      <c r="DS127" s="850"/>
      <c r="DT127" s="850"/>
      <c r="DU127" s="850"/>
      <c r="DV127" s="827" t="s">
        <v>130</v>
      </c>
      <c r="DW127" s="827"/>
      <c r="DX127" s="827"/>
      <c r="DY127" s="827"/>
      <c r="DZ127" s="828"/>
    </row>
    <row r="128" spans="1:130" s="221" customFormat="1" ht="26.25" customHeight="1" thickBot="1" x14ac:dyDescent="0.2">
      <c r="A128" s="829" t="s">
        <v>489</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490</v>
      </c>
      <c r="X128" s="831"/>
      <c r="Y128" s="831"/>
      <c r="Z128" s="832"/>
      <c r="AA128" s="833">
        <v>7369</v>
      </c>
      <c r="AB128" s="834"/>
      <c r="AC128" s="834"/>
      <c r="AD128" s="834"/>
      <c r="AE128" s="835"/>
      <c r="AF128" s="836">
        <v>7481</v>
      </c>
      <c r="AG128" s="834"/>
      <c r="AH128" s="834"/>
      <c r="AI128" s="834"/>
      <c r="AJ128" s="835"/>
      <c r="AK128" s="836">
        <v>7835</v>
      </c>
      <c r="AL128" s="834"/>
      <c r="AM128" s="834"/>
      <c r="AN128" s="834"/>
      <c r="AO128" s="835"/>
      <c r="AP128" s="837"/>
      <c r="AQ128" s="838"/>
      <c r="AR128" s="838"/>
      <c r="AS128" s="838"/>
      <c r="AT128" s="839"/>
      <c r="AU128" s="223"/>
      <c r="AV128" s="223"/>
      <c r="AW128" s="223"/>
      <c r="AX128" s="840" t="s">
        <v>491</v>
      </c>
      <c r="AY128" s="841"/>
      <c r="AZ128" s="841"/>
      <c r="BA128" s="841"/>
      <c r="BB128" s="841"/>
      <c r="BC128" s="841"/>
      <c r="BD128" s="841"/>
      <c r="BE128" s="842"/>
      <c r="BF128" s="819" t="s">
        <v>130</v>
      </c>
      <c r="BG128" s="820"/>
      <c r="BH128" s="820"/>
      <c r="BI128" s="820"/>
      <c r="BJ128" s="820"/>
      <c r="BK128" s="820"/>
      <c r="BL128" s="843"/>
      <c r="BM128" s="819">
        <v>15</v>
      </c>
      <c r="BN128" s="820"/>
      <c r="BO128" s="820"/>
      <c r="BP128" s="820"/>
      <c r="BQ128" s="820"/>
      <c r="BR128" s="820"/>
      <c r="BS128" s="843"/>
      <c r="BT128" s="819">
        <v>20</v>
      </c>
      <c r="BU128" s="820"/>
      <c r="BV128" s="820"/>
      <c r="BW128" s="820"/>
      <c r="BX128" s="820"/>
      <c r="BY128" s="820"/>
      <c r="BZ128" s="821"/>
      <c r="CA128" s="246"/>
      <c r="CB128" s="246"/>
      <c r="CC128" s="246"/>
      <c r="CD128" s="246"/>
      <c r="CE128" s="246"/>
      <c r="CF128" s="246"/>
      <c r="CG128" s="223"/>
      <c r="CH128" s="223"/>
      <c r="CI128" s="223"/>
      <c r="CJ128" s="245"/>
      <c r="CK128" s="890"/>
      <c r="CL128" s="891"/>
      <c r="CM128" s="891"/>
      <c r="CN128" s="891"/>
      <c r="CO128" s="892"/>
      <c r="CP128" s="822" t="s">
        <v>492</v>
      </c>
      <c r="CQ128" s="763"/>
      <c r="CR128" s="763"/>
      <c r="CS128" s="763"/>
      <c r="CT128" s="763"/>
      <c r="CU128" s="763"/>
      <c r="CV128" s="763"/>
      <c r="CW128" s="763"/>
      <c r="CX128" s="763"/>
      <c r="CY128" s="763"/>
      <c r="CZ128" s="763"/>
      <c r="DA128" s="763"/>
      <c r="DB128" s="763"/>
      <c r="DC128" s="763"/>
      <c r="DD128" s="763"/>
      <c r="DE128" s="763"/>
      <c r="DF128" s="764"/>
      <c r="DG128" s="823" t="s">
        <v>130</v>
      </c>
      <c r="DH128" s="824"/>
      <c r="DI128" s="824"/>
      <c r="DJ128" s="824"/>
      <c r="DK128" s="824"/>
      <c r="DL128" s="824" t="s">
        <v>130</v>
      </c>
      <c r="DM128" s="824"/>
      <c r="DN128" s="824"/>
      <c r="DO128" s="824"/>
      <c r="DP128" s="824"/>
      <c r="DQ128" s="824" t="s">
        <v>130</v>
      </c>
      <c r="DR128" s="824"/>
      <c r="DS128" s="824"/>
      <c r="DT128" s="824"/>
      <c r="DU128" s="824"/>
      <c r="DV128" s="825" t="s">
        <v>130</v>
      </c>
      <c r="DW128" s="825"/>
      <c r="DX128" s="825"/>
      <c r="DY128" s="825"/>
      <c r="DZ128" s="826"/>
    </row>
    <row r="129" spans="1:131" s="221"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493</v>
      </c>
      <c r="X129" s="810"/>
      <c r="Y129" s="810"/>
      <c r="Z129" s="811"/>
      <c r="AA129" s="812">
        <v>3464618</v>
      </c>
      <c r="AB129" s="813"/>
      <c r="AC129" s="813"/>
      <c r="AD129" s="813"/>
      <c r="AE129" s="814"/>
      <c r="AF129" s="815">
        <v>3706466</v>
      </c>
      <c r="AG129" s="813"/>
      <c r="AH129" s="813"/>
      <c r="AI129" s="813"/>
      <c r="AJ129" s="814"/>
      <c r="AK129" s="815">
        <v>3776314</v>
      </c>
      <c r="AL129" s="813"/>
      <c r="AM129" s="813"/>
      <c r="AN129" s="813"/>
      <c r="AO129" s="814"/>
      <c r="AP129" s="816"/>
      <c r="AQ129" s="817"/>
      <c r="AR129" s="817"/>
      <c r="AS129" s="817"/>
      <c r="AT129" s="818"/>
      <c r="AU129" s="224"/>
      <c r="AV129" s="224"/>
      <c r="AW129" s="224"/>
      <c r="AX129" s="784" t="s">
        <v>494</v>
      </c>
      <c r="AY129" s="785"/>
      <c r="AZ129" s="785"/>
      <c r="BA129" s="785"/>
      <c r="BB129" s="785"/>
      <c r="BC129" s="785"/>
      <c r="BD129" s="785"/>
      <c r="BE129" s="786"/>
      <c r="BF129" s="803" t="s">
        <v>130</v>
      </c>
      <c r="BG129" s="804"/>
      <c r="BH129" s="804"/>
      <c r="BI129" s="804"/>
      <c r="BJ129" s="804"/>
      <c r="BK129" s="804"/>
      <c r="BL129" s="805"/>
      <c r="BM129" s="803">
        <v>20</v>
      </c>
      <c r="BN129" s="804"/>
      <c r="BO129" s="804"/>
      <c r="BP129" s="804"/>
      <c r="BQ129" s="804"/>
      <c r="BR129" s="804"/>
      <c r="BS129" s="805"/>
      <c r="BT129" s="803">
        <v>30</v>
      </c>
      <c r="BU129" s="804"/>
      <c r="BV129" s="804"/>
      <c r="BW129" s="804"/>
      <c r="BX129" s="804"/>
      <c r="BY129" s="804"/>
      <c r="BZ129" s="80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7" t="s">
        <v>495</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496</v>
      </c>
      <c r="X130" s="810"/>
      <c r="Y130" s="810"/>
      <c r="Z130" s="811"/>
      <c r="AA130" s="812">
        <v>718542</v>
      </c>
      <c r="AB130" s="813"/>
      <c r="AC130" s="813"/>
      <c r="AD130" s="813"/>
      <c r="AE130" s="814"/>
      <c r="AF130" s="815">
        <v>726851</v>
      </c>
      <c r="AG130" s="813"/>
      <c r="AH130" s="813"/>
      <c r="AI130" s="813"/>
      <c r="AJ130" s="814"/>
      <c r="AK130" s="815">
        <v>672347</v>
      </c>
      <c r="AL130" s="813"/>
      <c r="AM130" s="813"/>
      <c r="AN130" s="813"/>
      <c r="AO130" s="814"/>
      <c r="AP130" s="816"/>
      <c r="AQ130" s="817"/>
      <c r="AR130" s="817"/>
      <c r="AS130" s="817"/>
      <c r="AT130" s="818"/>
      <c r="AU130" s="224"/>
      <c r="AV130" s="224"/>
      <c r="AW130" s="224"/>
      <c r="AX130" s="784" t="s">
        <v>497</v>
      </c>
      <c r="AY130" s="785"/>
      <c r="AZ130" s="785"/>
      <c r="BA130" s="785"/>
      <c r="BB130" s="785"/>
      <c r="BC130" s="785"/>
      <c r="BD130" s="785"/>
      <c r="BE130" s="786"/>
      <c r="BF130" s="787">
        <v>12.6</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498</v>
      </c>
      <c r="X131" s="794"/>
      <c r="Y131" s="794"/>
      <c r="Z131" s="795"/>
      <c r="AA131" s="796">
        <v>2746076</v>
      </c>
      <c r="AB131" s="797"/>
      <c r="AC131" s="797"/>
      <c r="AD131" s="797"/>
      <c r="AE131" s="798"/>
      <c r="AF131" s="799">
        <v>2979615</v>
      </c>
      <c r="AG131" s="797"/>
      <c r="AH131" s="797"/>
      <c r="AI131" s="797"/>
      <c r="AJ131" s="798"/>
      <c r="AK131" s="799">
        <v>3103967</v>
      </c>
      <c r="AL131" s="797"/>
      <c r="AM131" s="797"/>
      <c r="AN131" s="797"/>
      <c r="AO131" s="798"/>
      <c r="AP131" s="800"/>
      <c r="AQ131" s="801"/>
      <c r="AR131" s="801"/>
      <c r="AS131" s="801"/>
      <c r="AT131" s="802"/>
      <c r="AU131" s="224"/>
      <c r="AV131" s="224"/>
      <c r="AW131" s="224"/>
      <c r="AX131" s="762" t="s">
        <v>499</v>
      </c>
      <c r="AY131" s="763"/>
      <c r="AZ131" s="763"/>
      <c r="BA131" s="763"/>
      <c r="BB131" s="763"/>
      <c r="BC131" s="763"/>
      <c r="BD131" s="763"/>
      <c r="BE131" s="764"/>
      <c r="BF131" s="765">
        <v>78.3</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1" t="s">
        <v>500</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501</v>
      </c>
      <c r="W132" s="775"/>
      <c r="X132" s="775"/>
      <c r="Y132" s="775"/>
      <c r="Z132" s="776"/>
      <c r="AA132" s="777">
        <v>13.53669745</v>
      </c>
      <c r="AB132" s="778"/>
      <c r="AC132" s="778"/>
      <c r="AD132" s="778"/>
      <c r="AE132" s="779"/>
      <c r="AF132" s="780">
        <v>12.2124167</v>
      </c>
      <c r="AG132" s="778"/>
      <c r="AH132" s="778"/>
      <c r="AI132" s="778"/>
      <c r="AJ132" s="779"/>
      <c r="AK132" s="780">
        <v>12.294718339999999</v>
      </c>
      <c r="AL132" s="778"/>
      <c r="AM132" s="778"/>
      <c r="AN132" s="778"/>
      <c r="AO132" s="779"/>
      <c r="AP132" s="781"/>
      <c r="AQ132" s="782"/>
      <c r="AR132" s="782"/>
      <c r="AS132" s="782"/>
      <c r="AT132" s="78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502</v>
      </c>
      <c r="W133" s="754"/>
      <c r="X133" s="754"/>
      <c r="Y133" s="754"/>
      <c r="Z133" s="755"/>
      <c r="AA133" s="756">
        <v>13.1</v>
      </c>
      <c r="AB133" s="757"/>
      <c r="AC133" s="757"/>
      <c r="AD133" s="757"/>
      <c r="AE133" s="758"/>
      <c r="AF133" s="756">
        <v>12.8</v>
      </c>
      <c r="AG133" s="757"/>
      <c r="AH133" s="757"/>
      <c r="AI133" s="757"/>
      <c r="AJ133" s="758"/>
      <c r="AK133" s="756">
        <v>12.6</v>
      </c>
      <c r="AL133" s="757"/>
      <c r="AM133" s="757"/>
      <c r="AN133" s="757"/>
      <c r="AO133" s="758"/>
      <c r="AP133" s="759"/>
      <c r="AQ133" s="760"/>
      <c r="AR133" s="760"/>
      <c r="AS133" s="760"/>
      <c r="AT133" s="76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efsLNqH6ujm/tzWfSuT9kHIRF1pf3nk3dYsbHoQe3asDIeTnFd/v2FlI2wUigRUW2MGklvfnRfRnxYhnEyNxQ==" saltValue="TsklWTOSvpRT0GsMEncQC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3" zoomScale="85" zoomScaleNormal="85" zoomScaleSheetLayoutView="85" workbookViewId="0">
      <selection activeCell="BD28" sqref="BD28"/>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28"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Mq6jjjYg24iVoe7Ul06bAQyB6c64GI5E57FPkOrFxWKv6WvB+wwTZcm/bVnzHJ9mHZuIivS/ws+Pwl0zymT8Q==" saltValue="+rpydeQAJ6VJ4YZIplxF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1"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2"/>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3" t="s">
        <v>511</v>
      </c>
      <c r="AL9" s="1164"/>
      <c r="AM9" s="1164"/>
      <c r="AN9" s="1165"/>
      <c r="AO9" s="272">
        <v>1044897</v>
      </c>
      <c r="AP9" s="272">
        <v>178615</v>
      </c>
      <c r="AQ9" s="273">
        <v>135698</v>
      </c>
      <c r="AR9" s="274">
        <v>31.6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3" t="s">
        <v>512</v>
      </c>
      <c r="AL10" s="1164"/>
      <c r="AM10" s="1164"/>
      <c r="AN10" s="1165"/>
      <c r="AO10" s="275">
        <v>137221</v>
      </c>
      <c r="AP10" s="275">
        <v>23457</v>
      </c>
      <c r="AQ10" s="276">
        <v>15070</v>
      </c>
      <c r="AR10" s="277">
        <v>55.7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3" t="s">
        <v>513</v>
      </c>
      <c r="AL11" s="1164"/>
      <c r="AM11" s="1164"/>
      <c r="AN11" s="1165"/>
      <c r="AO11" s="275" t="s">
        <v>514</v>
      </c>
      <c r="AP11" s="275" t="s">
        <v>514</v>
      </c>
      <c r="AQ11" s="276">
        <v>1204</v>
      </c>
      <c r="AR11" s="277" t="s">
        <v>514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3" t="s">
        <v>515</v>
      </c>
      <c r="AL12" s="1164"/>
      <c r="AM12" s="1164"/>
      <c r="AN12" s="1165"/>
      <c r="AO12" s="275" t="s">
        <v>514</v>
      </c>
      <c r="AP12" s="275" t="s">
        <v>514</v>
      </c>
      <c r="AQ12" s="276" t="s">
        <v>514</v>
      </c>
      <c r="AR12" s="277" t="s">
        <v>514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3" t="s">
        <v>516</v>
      </c>
      <c r="AL13" s="1164"/>
      <c r="AM13" s="1164"/>
      <c r="AN13" s="1165"/>
      <c r="AO13" s="275">
        <v>94165</v>
      </c>
      <c r="AP13" s="275">
        <v>16097</v>
      </c>
      <c r="AQ13" s="276">
        <v>5161</v>
      </c>
      <c r="AR13" s="277">
        <v>211.9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3" t="s">
        <v>517</v>
      </c>
      <c r="AL14" s="1164"/>
      <c r="AM14" s="1164"/>
      <c r="AN14" s="1165"/>
      <c r="AO14" s="275">
        <v>47174</v>
      </c>
      <c r="AP14" s="275">
        <v>8064</v>
      </c>
      <c r="AQ14" s="276">
        <v>2589</v>
      </c>
      <c r="AR14" s="277">
        <v>211.5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6" t="s">
        <v>518</v>
      </c>
      <c r="AL15" s="1167"/>
      <c r="AM15" s="1167"/>
      <c r="AN15" s="1168"/>
      <c r="AO15" s="275">
        <v>-80935</v>
      </c>
      <c r="AP15" s="275">
        <v>-13835</v>
      </c>
      <c r="AQ15" s="276">
        <v>-9993</v>
      </c>
      <c r="AR15" s="277">
        <v>38.4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6" t="s">
        <v>192</v>
      </c>
      <c r="AL16" s="1167"/>
      <c r="AM16" s="1167"/>
      <c r="AN16" s="1168"/>
      <c r="AO16" s="275">
        <v>1242522</v>
      </c>
      <c r="AP16" s="275">
        <v>212397</v>
      </c>
      <c r="AQ16" s="276">
        <v>149729</v>
      </c>
      <c r="AR16" s="277">
        <v>41.9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9" t="s">
        <v>523</v>
      </c>
      <c r="AL21" s="1170"/>
      <c r="AM21" s="1170"/>
      <c r="AN21" s="1171"/>
      <c r="AO21" s="288">
        <v>17.61</v>
      </c>
      <c r="AP21" s="289">
        <v>13.47</v>
      </c>
      <c r="AQ21" s="290">
        <v>4.1399999999999997</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9" t="s">
        <v>524</v>
      </c>
      <c r="AL22" s="1170"/>
      <c r="AM22" s="1170"/>
      <c r="AN22" s="1171"/>
      <c r="AO22" s="293">
        <v>98.6</v>
      </c>
      <c r="AP22" s="294">
        <v>96.1</v>
      </c>
      <c r="AQ22" s="295">
        <v>2.5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2" t="s">
        <v>525</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1"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2"/>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3" t="s">
        <v>528</v>
      </c>
      <c r="AL32" s="1154"/>
      <c r="AM32" s="1154"/>
      <c r="AN32" s="1155"/>
      <c r="AO32" s="303">
        <v>845623</v>
      </c>
      <c r="AP32" s="303">
        <v>144551</v>
      </c>
      <c r="AQ32" s="304">
        <v>77495</v>
      </c>
      <c r="AR32" s="305">
        <v>86.5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3" t="s">
        <v>529</v>
      </c>
      <c r="AL33" s="1154"/>
      <c r="AM33" s="1154"/>
      <c r="AN33" s="1155"/>
      <c r="AO33" s="303" t="s">
        <v>514</v>
      </c>
      <c r="AP33" s="303" t="s">
        <v>514</v>
      </c>
      <c r="AQ33" s="304" t="s">
        <v>514</v>
      </c>
      <c r="AR33" s="305" t="s">
        <v>514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3" t="s">
        <v>530</v>
      </c>
      <c r="AL34" s="1154"/>
      <c r="AM34" s="1154"/>
      <c r="AN34" s="1155"/>
      <c r="AO34" s="303" t="s">
        <v>514</v>
      </c>
      <c r="AP34" s="303" t="s">
        <v>514</v>
      </c>
      <c r="AQ34" s="304" t="s">
        <v>514</v>
      </c>
      <c r="AR34" s="305" t="s">
        <v>514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3" t="s">
        <v>531</v>
      </c>
      <c r="AL35" s="1154"/>
      <c r="AM35" s="1154"/>
      <c r="AN35" s="1155"/>
      <c r="AO35" s="303">
        <v>197141</v>
      </c>
      <c r="AP35" s="303">
        <v>33699</v>
      </c>
      <c r="AQ35" s="304">
        <v>26940</v>
      </c>
      <c r="AR35" s="305">
        <v>25.1</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3" t="s">
        <v>532</v>
      </c>
      <c r="AL36" s="1154"/>
      <c r="AM36" s="1154"/>
      <c r="AN36" s="1155"/>
      <c r="AO36" s="303">
        <v>18970</v>
      </c>
      <c r="AP36" s="303">
        <v>3243</v>
      </c>
      <c r="AQ36" s="304">
        <v>3757</v>
      </c>
      <c r="AR36" s="305">
        <v>-13.7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3" t="s">
        <v>533</v>
      </c>
      <c r="AL37" s="1154"/>
      <c r="AM37" s="1154"/>
      <c r="AN37" s="1155"/>
      <c r="AO37" s="303">
        <v>7</v>
      </c>
      <c r="AP37" s="303">
        <v>1</v>
      </c>
      <c r="AQ37" s="304">
        <v>476</v>
      </c>
      <c r="AR37" s="305">
        <v>-99.8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6" t="s">
        <v>534</v>
      </c>
      <c r="AL38" s="1157"/>
      <c r="AM38" s="1157"/>
      <c r="AN38" s="1158"/>
      <c r="AO38" s="306">
        <v>65</v>
      </c>
      <c r="AP38" s="306">
        <v>11</v>
      </c>
      <c r="AQ38" s="307">
        <v>3</v>
      </c>
      <c r="AR38" s="295">
        <v>266.7</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6" t="s">
        <v>535</v>
      </c>
      <c r="AL39" s="1157"/>
      <c r="AM39" s="1157"/>
      <c r="AN39" s="1158"/>
      <c r="AO39" s="303">
        <v>-7835</v>
      </c>
      <c r="AP39" s="303">
        <v>-1339</v>
      </c>
      <c r="AQ39" s="304">
        <v>-1869</v>
      </c>
      <c r="AR39" s="305">
        <v>-28.4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3" t="s">
        <v>536</v>
      </c>
      <c r="AL40" s="1154"/>
      <c r="AM40" s="1154"/>
      <c r="AN40" s="1155"/>
      <c r="AO40" s="303">
        <v>-672347</v>
      </c>
      <c r="AP40" s="303">
        <v>-114931</v>
      </c>
      <c r="AQ40" s="304">
        <v>-73868</v>
      </c>
      <c r="AR40" s="305">
        <v>55.6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9" t="s">
        <v>303</v>
      </c>
      <c r="AL41" s="1160"/>
      <c r="AM41" s="1160"/>
      <c r="AN41" s="1161"/>
      <c r="AO41" s="303">
        <v>381624</v>
      </c>
      <c r="AP41" s="303">
        <v>65235</v>
      </c>
      <c r="AQ41" s="304">
        <v>32935</v>
      </c>
      <c r="AR41" s="305">
        <v>98.1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6" t="s">
        <v>506</v>
      </c>
      <c r="AN49" s="1148" t="s">
        <v>540</v>
      </c>
      <c r="AO49" s="1149"/>
      <c r="AP49" s="1149"/>
      <c r="AQ49" s="1149"/>
      <c r="AR49" s="1150"/>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7"/>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1693272</v>
      </c>
      <c r="AN51" s="325">
        <v>258199</v>
      </c>
      <c r="AO51" s="326">
        <v>-5.0999999999999996</v>
      </c>
      <c r="AP51" s="327">
        <v>122882</v>
      </c>
      <c r="AQ51" s="328">
        <v>-11.4</v>
      </c>
      <c r="AR51" s="329">
        <v>6.3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895714</v>
      </c>
      <c r="AN52" s="333">
        <v>136583</v>
      </c>
      <c r="AO52" s="334">
        <v>0.7</v>
      </c>
      <c r="AP52" s="335">
        <v>65785</v>
      </c>
      <c r="AQ52" s="336">
        <v>-7.6</v>
      </c>
      <c r="AR52" s="337">
        <v>8.3000000000000007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1006801</v>
      </c>
      <c r="AN53" s="325">
        <v>158352</v>
      </c>
      <c r="AO53" s="326">
        <v>-38.700000000000003</v>
      </c>
      <c r="AP53" s="327">
        <v>114790</v>
      </c>
      <c r="AQ53" s="328">
        <v>-6.6</v>
      </c>
      <c r="AR53" s="329">
        <v>-32.1</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510395</v>
      </c>
      <c r="AN54" s="333">
        <v>80276</v>
      </c>
      <c r="AO54" s="334">
        <v>-41.2</v>
      </c>
      <c r="AP54" s="335">
        <v>55601</v>
      </c>
      <c r="AQ54" s="336">
        <v>-15.5</v>
      </c>
      <c r="AR54" s="337">
        <v>-25.7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1021899</v>
      </c>
      <c r="AN55" s="325">
        <v>166027</v>
      </c>
      <c r="AO55" s="326">
        <v>4.8</v>
      </c>
      <c r="AP55" s="327">
        <v>126262</v>
      </c>
      <c r="AQ55" s="328">
        <v>10</v>
      </c>
      <c r="AR55" s="329">
        <v>-5.2</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596269</v>
      </c>
      <c r="AN56" s="333">
        <v>96876</v>
      </c>
      <c r="AO56" s="334">
        <v>20.7</v>
      </c>
      <c r="AP56" s="335">
        <v>56769</v>
      </c>
      <c r="AQ56" s="336">
        <v>2.1</v>
      </c>
      <c r="AR56" s="337">
        <v>18.600000000000001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1210017</v>
      </c>
      <c r="AN57" s="325">
        <v>200933</v>
      </c>
      <c r="AO57" s="326">
        <v>21</v>
      </c>
      <c r="AP57" s="327">
        <v>126525</v>
      </c>
      <c r="AQ57" s="328">
        <v>0.2</v>
      </c>
      <c r="AR57" s="329">
        <v>20.8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818683</v>
      </c>
      <c r="AN58" s="333">
        <v>135949</v>
      </c>
      <c r="AO58" s="334">
        <v>40.299999999999997</v>
      </c>
      <c r="AP58" s="335">
        <v>67052</v>
      </c>
      <c r="AQ58" s="336">
        <v>18.100000000000001</v>
      </c>
      <c r="AR58" s="337">
        <v>22.2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848354</v>
      </c>
      <c r="AN59" s="325">
        <v>145018</v>
      </c>
      <c r="AO59" s="326">
        <v>-27.8</v>
      </c>
      <c r="AP59" s="327">
        <v>122054</v>
      </c>
      <c r="AQ59" s="328">
        <v>-3.5</v>
      </c>
      <c r="AR59" s="329">
        <v>-24.3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335500</v>
      </c>
      <c r="AN60" s="333">
        <v>57350</v>
      </c>
      <c r="AO60" s="334">
        <v>-57.8</v>
      </c>
      <c r="AP60" s="335">
        <v>68298</v>
      </c>
      <c r="AQ60" s="336">
        <v>1.9</v>
      </c>
      <c r="AR60" s="337">
        <v>-59.7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1156069</v>
      </c>
      <c r="AN61" s="340">
        <v>185706</v>
      </c>
      <c r="AO61" s="341">
        <v>-9.1999999999999993</v>
      </c>
      <c r="AP61" s="342">
        <v>122503</v>
      </c>
      <c r="AQ61" s="343">
        <v>-2.2999999999999998</v>
      </c>
      <c r="AR61" s="329">
        <v>-6.9</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631312</v>
      </c>
      <c r="AN62" s="333">
        <v>101407</v>
      </c>
      <c r="AO62" s="334">
        <v>-7.5</v>
      </c>
      <c r="AP62" s="335">
        <v>62701</v>
      </c>
      <c r="AQ62" s="336">
        <v>-0.2</v>
      </c>
      <c r="AR62" s="337">
        <v>-7.3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A6izZiKl3EjVJvCtwn4+slWv0V6jBCqoz7FWyWBgUfYHh+blwCQcGGYui9q+NqJu+1sPQ12eqyQAXxo/6WSE/Q==" saltValue="VkJzaXivwPK50dw41lwkS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74" zoomScaleNormal="100" zoomScaleSheetLayoutView="55" workbookViewId="0">
      <selection activeCell="AG102" sqref="AG102"/>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25sML9MacsvjgiLPaz8FgBNE/c1Cl8wB1Lv42ZsUYYmoeDHXnRAZfSAPXcy1GPb8hZgKr32Lwqx124nCr4ms0Q==" saltValue="/Mn268QN2HTj498hDu0EY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election activeCell="AF101" sqref="AF10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KD6P2jz8Mgr8A6KVkjvARVN4bxUG4IMqBIz07PSfWFgTyhxtamztil9fcprG6Gic745ZDzdAFEal/w/incoI2g==" saltValue="lWymten1cHguPzY4J43P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85" zoomScaleNormal="85"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2" t="s">
        <v>3</v>
      </c>
      <c r="D47" s="1172"/>
      <c r="E47" s="1173"/>
      <c r="F47" s="11">
        <v>26.87</v>
      </c>
      <c r="G47" s="12">
        <v>23.21</v>
      </c>
      <c r="H47" s="12">
        <v>20.6</v>
      </c>
      <c r="I47" s="12">
        <v>20.27</v>
      </c>
      <c r="J47" s="13">
        <v>26.09</v>
      </c>
    </row>
    <row r="48" spans="2:10" ht="57.75" customHeight="1" x14ac:dyDescent="0.15">
      <c r="B48" s="14"/>
      <c r="C48" s="1174" t="s">
        <v>4</v>
      </c>
      <c r="D48" s="1174"/>
      <c r="E48" s="1175"/>
      <c r="F48" s="15">
        <v>6</v>
      </c>
      <c r="G48" s="16">
        <v>5.81</v>
      </c>
      <c r="H48" s="16">
        <v>5.26</v>
      </c>
      <c r="I48" s="16">
        <v>6.53</v>
      </c>
      <c r="J48" s="17">
        <v>5.43</v>
      </c>
    </row>
    <row r="49" spans="2:10" ht="57.75" customHeight="1" thickBot="1" x14ac:dyDescent="0.2">
      <c r="B49" s="18"/>
      <c r="C49" s="1176" t="s">
        <v>5</v>
      </c>
      <c r="D49" s="1176"/>
      <c r="E49" s="1177"/>
      <c r="F49" s="19" t="s">
        <v>561</v>
      </c>
      <c r="G49" s="20" t="s">
        <v>562</v>
      </c>
      <c r="H49" s="20" t="s">
        <v>563</v>
      </c>
      <c r="I49" s="20">
        <v>4.22</v>
      </c>
      <c r="J49" s="21">
        <v>5.22</v>
      </c>
    </row>
    <row r="50" spans="2:10" x14ac:dyDescent="0.15"/>
  </sheetData>
  <sheetProtection algorithmName="SHA-512" hashValue="l5U3lUViV5pve0JW/piPqzOOq4VdM5NECdU0EFZknid/pAmKIVUU60oxsBdHIJZU55+k5eEgRoHsJJrBmyh0Yw==" saltValue="Ox0r/NOBzt8r6Ng2wltU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2023-10-02T07:39:35Z</cp:lastPrinted>
  <dcterms:created xsi:type="dcterms:W3CDTF">2023-02-20T04:05:23Z</dcterms:created>
  <dcterms:modified xsi:type="dcterms:W3CDTF">2023-10-03T06:31:58Z</dcterms:modified>
  <cp:category/>
</cp:coreProperties>
</file>