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192.168.104.7\files\02_総務課\財政係\H17～財政状況資料集\R5財政状況資料集\第１回目\R7.3.4照会\回答\"/>
    </mc:Choice>
  </mc:AlternateContent>
  <xr:revisionPtr revIDLastSave="0" documentId="13_ncr:1_{0AF232EC-2072-4884-AB71-AA0B47F2A4D1}" xr6:coauthVersionLast="46" xr6:coauthVersionMax="46" xr10:uidLastSave="{00000000-0000-0000-0000-000000000000}"/>
  <bookViews>
    <workbookView xWindow="-120" yWindow="-120" windowWidth="29040" windowHeight="1584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35" i="10"/>
  <c r="BW34" i="10"/>
  <c r="BW35" i="10" s="1"/>
  <c r="BW36" i="10" s="1"/>
  <c r="BW37" i="10" s="1"/>
  <c r="BW38" i="10" s="1"/>
  <c r="BW39" i="10" s="1"/>
  <c r="BW40" i="10" s="1"/>
  <c r="BW41" i="10" s="1"/>
  <c r="BW42" i="10" s="1"/>
  <c r="BW43" i="10" s="1"/>
  <c r="C34" i="10"/>
  <c r="CO34" i="10" l="1"/>
  <c r="CO35"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alcChain>
</file>

<file path=xl/sharedStrings.xml><?xml version="1.0" encoding="utf-8"?>
<sst xmlns="http://schemas.openxmlformats.org/spreadsheetml/2006/main" count="1046" uniqueCount="568">
  <si>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</si>
  <si>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</si>
  <si>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</si>
  <si>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</si>
  <si>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</si>
  <si>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</si>
  <si>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</si>
  <si>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</si>
  <si>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</si>
  <si>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</si>
  <si>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</si>
  <si>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</si>
  <si>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</si>
  <si>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</si>
  <si>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</si>
  <si>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</si>
  <si>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</si>
  <si>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</si>
  <si>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</si>
  <si>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</si>
  <si>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</si>
  <si>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</si>
  <si>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</si>
  <si>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</si>
  <si>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</si>
  <si>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</si>
  <si>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</si>
  <si>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</si>
  <si>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</si>
  <si>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</si>
  <si>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</si>
  <si>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</si>
  <si>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</si>
  <si>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</si>
  <si>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</si>
  <si>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</si>
  <si>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</si>
  <si>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</si>
  <si>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</si>
  <si>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</si>
  <si>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</si>
  <si>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</si>
  <si>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</si>
  <si>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</si>
  <si>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</si>
  <si>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</si>
  <si>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</si>
  <si>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</si>
  <si>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</si>
  <si>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</si>
  <si>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</si>
  <si>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</si>
  <si>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</si>
  <si>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</si>
  <si>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</si>
  <si>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</si>
  <si>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</si>
  <si>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</si>
  <si>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</si>
  <si>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</si>
  <si>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</si>
  <si>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</si>
  <si>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</si>
  <si>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</si>
  <si>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</si>
  <si>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</si>
  <si>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</si>
  <si>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</si>
  <si>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</si>
  <si>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</si>
  <si>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</si>
  <si>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</si>
  <si>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</si>
  <si>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</si>
  <si>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</si>
  <si>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</si>
  <si>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</si>
  <si>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</si>
  <si>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</si>
  <si>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</si>
  <si>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</si>
  <si>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</si>
  <si>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</si>
  <si>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</si>
  <si>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</si>
  <si>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</si>
  <si>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</si>
  <si>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</si>
  <si>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</si>
  <si>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</si>
  <si>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</si>
  <si>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</si>
  <si>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</si>
  <si>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</si>
  <si>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西会津町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</si>
  <si>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</si>
  <si>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</si>
  <si>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</si>
  <si>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</si>
  <si>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</si>
  <si>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</si>
  <si>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</si>
  <si>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</si>
  <si>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</si>
  <si>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</si>
  <si>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</si>
  <si>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</si>
  <si>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</si>
  <si>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</si>
  <si>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</si>
  <si>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</si>
  <si>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</si>
  <si>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</si>
  <si>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</si>
  <si>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</si>
  <si>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</si>
  <si>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</si>
  <si>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</si>
  <si>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</si>
  <si>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</si>
  <si>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</si>
  <si>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</si>
  <si>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</si>
  <si>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</si>
  <si>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</si>
  <si>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</si>
  <si>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</si>
  <si>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</si>
  <si>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</si>
  <si>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</si>
  <si>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</si>
  <si>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</si>
  <si>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</si>
  <si>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</si>
  <si>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</si>
  <si>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</si>
  <si>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</si>
  <si>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</si>
  <si>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</si>
  <si>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</si>
  <si>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</si>
  <si>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</si>
  <si>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</si>
  <si>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</si>
  <si>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</si>
  <si>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</si>
  <si>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</si>
  <si>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</si>
  <si>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</si>
  <si>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</si>
  <si>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</si>
  <si>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</si>
  <si>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</si>
  <si>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</si>
  <si>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</si>
  <si>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</si>
  <si>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</si>
  <si>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</si>
  <si>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</si>
  <si>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</si>
  <si>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</si>
  <si>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</si>
  <si>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</si>
  <si>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</si>
  <si>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</si>
  <si>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</si>
  <si>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</si>
  <si>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</si>
  <si>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</si>
  <si>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</si>
  <si>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</si>
  <si>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</si>
  <si>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</si>
  <si>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</si>
  <si>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</si>
  <si>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</si>
  <si>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</si>
  <si>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</si>
  <si>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</si>
  <si>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</si>
  <si>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</si>
  <si>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</si>
  <si>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</si>
  <si>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</si>
  <si>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</si>
  <si>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</si>
  <si>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</si>
  <si>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</si>
  <si>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</si>
  <si>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</si>
  <si>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</si>
  <si>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</si>
  <si>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</si>
  <si>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</si>
  <si>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</si>
  <si>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</si>
  <si>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</si>
  <si>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</si>
  <si>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</si>
  <si>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</si>
  <si>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</si>
  <si>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</si>
  <si>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</si>
  <si>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</si>
  <si>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福島県西会津町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</si>
  <si>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</si>
  <si>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</si>
  <si>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</si>
  <si>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</si>
  <si>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</si>
  <si>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</si>
  <si>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</si>
  <si>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</si>
  <si>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</si>
  <si>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</si>
  <si>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</si>
  <si>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</si>
  <si>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</si>
  <si>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</si>
  <si>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</si>
  <si>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</si>
  <si>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</si>
  <si>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</si>
  <si>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</si>
  <si>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</si>
  <si>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</si>
  <si>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</si>
  <si>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</si>
  <si>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</si>
  <si>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</si>
  <si>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</si>
  <si>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</si>
  <si>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</si>
  <si>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</si>
  <si>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</si>
  <si>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</si>
  <si>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</si>
  <si>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</si>
  <si>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</si>
  <si>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</si>
  <si>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</si>
  <si>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</si>
  <si>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</si>
  <si>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</si>
  <si>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</si>
  <si>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</si>
  <si>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</si>
  <si>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</si>
  <si>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</si>
  <si>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</si>
  <si>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</si>
  <si>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</si>
  <si>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</si>
  <si>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</si>
  <si>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</si>
  <si>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</si>
  <si>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</si>
  <si>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</si>
  <si>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</si>
  <si>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</si>
  <si>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</si>
  <si>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</si>
  <si>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</si>
  <si>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</si>
  <si>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</si>
  <si>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</si>
  <si>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</si>
  <si>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</si>
  <si>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</si>
  <si>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</si>
  <si>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</si>
  <si>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</si>
  <si>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</si>
  <si>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</si>
  <si>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</si>
  <si>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</si>
  <si>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</si>
  <si>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</si>
  <si>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</si>
  <si>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</si>
  <si>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</si>
  <si>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</si>
  <si>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</si>
  <si>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</si>
  <si>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</si>
  <si>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</si>
  <si>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</si>
  <si>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</si>
  <si>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</si>
  <si>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</si>
  <si>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</si>
  <si>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</si>
  <si>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</si>
  <si>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</si>
  <si>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</si>
  <si>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</si>
  <si>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</si>
  <si>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</si>
  <si>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</si>
  <si>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</si>
  <si>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</si>
  <si>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</si>
  <si>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</si>
  <si>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</si>
  <si>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</si>
  <si>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</si>
  <si>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</si>
  <si>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</si>
  <si>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</si>
  <si>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</si>
  <si>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</si>
  <si>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</si>
  <si>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</si>
  <si>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</si>
  <si>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</si>
  <si>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</si>
  <si>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</si>
  <si>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</si>
  <si>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</si>
  <si>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</si>
  <si>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</si>
  <si>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</si>
  <si>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</si>
  <si>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</si>
  <si>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</si>
  <si>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</si>
  <si>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</si>
  <si>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</si>
  <si>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その他</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</si>
  <si>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</si>
  <si>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</si>
  <si>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</si>
  <si>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</si>
  <si>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</si>
  <si>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</si>
  <si>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</si>
  <si>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</si>
  <si>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</si>
  <si>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</si>
  <si>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</si>
  <si>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</si>
  <si>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</si>
  <si>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</si>
  <si>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</si>
  <si>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</si>
  <si>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</si>
  <si>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</si>
  <si>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</si>
  <si>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</si>
  <si>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</si>
  <si>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</si>
  <si>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</si>
  <si>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</si>
  <si>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</si>
  <si>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福島県西会津町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</si>
  <si>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</si>
  <si>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</si>
  <si>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</si>
  <si>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</si>
  <si>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</si>
  <si>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</si>
  <si>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</si>
  <si>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</si>
  <si>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</si>
  <si>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</si>
  <si>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</si>
  <si>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</si>
  <si>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</si>
  <si>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</si>
  <si>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</si>
  <si>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</si>
  <si>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</si>
  <si>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</si>
  <si>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</si>
  <si>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</si>
  <si>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</si>
  <si>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</si>
  <si>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</si>
  <si>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</si>
  <si>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</si>
  <si>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</si>
  <si>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</si>
  <si>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</si>
  <si>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</si>
  <si>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</si>
  <si>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</si>
  <si>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</si>
  <si>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</si>
  <si>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</si>
  <si>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</si>
  <si>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</si>
  <si>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</si>
  <si>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水道事業会計（水道事業・簡易水道等事業）</t>
    <phoneticPr fontId="5"/>
  </si>
  <si>
    <t>法適用企業</t>
    <phoneticPr fontId="5"/>
  </si>
  <si>
    <t>下水道事業会計（公共下水道事業・農業集落排水処理事業・個別排水処理事業）</t>
    <phoneticPr fontId="5"/>
  </si>
  <si>
    <t>工業団地造成事業特別会計</t>
    <phoneticPr fontId="5"/>
  </si>
  <si>
    <t>法非適用企業</t>
    <phoneticPr fontId="5"/>
  </si>
  <si>
    <t>住宅団地造成事業特別会計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</si>
  <si>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</si>
  <si>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</si>
  <si>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</si>
  <si>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</si>
  <si>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</si>
  <si>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</si>
  <si>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</si>
  <si>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</si>
  <si>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</si>
  <si>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</si>
  <si>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</si>
  <si>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</si>
  <si>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</si>
  <si>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</si>
  <si>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</si>
  <si>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</si>
  <si>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</si>
  <si>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</si>
  <si>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</si>
  <si>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</si>
  <si>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</si>
  <si>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</si>
  <si>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</si>
  <si>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</si>
  <si>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</si>
  <si>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</si>
  <si>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</si>
  <si>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</si>
  <si>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</si>
  <si>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</si>
  <si>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</si>
  <si>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</si>
  <si>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</si>
  <si>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</si>
  <si>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</si>
  <si>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</si>
  <si>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</si>
  <si>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</si>
  <si>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</si>
  <si>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</si>
  <si>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</si>
  <si>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</si>
  <si>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</si>
  <si>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</si>
  <si>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</si>
  <si>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</si>
  <si>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</si>
  <si>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</si>
  <si>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</si>
  <si>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</si>
  <si>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</si>
  <si>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</si>
  <si>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</si>
  <si>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</si>
  <si>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</si>
  <si>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</si>
  <si>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</si>
  <si>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</si>
  <si>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</si>
  <si>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</si>
  <si>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</si>
  <si>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</si>
  <si>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</si>
  <si>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</si>
  <si>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</si>
  <si>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</si>
  <si>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</si>
  <si>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</si>
  <si>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</si>
  <si>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</si>
  <si>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</si>
  <si>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</si>
  <si>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</si>
  <si>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</si>
  <si>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</si>
  <si>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</si>
  <si>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</si>
  <si>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</si>
  <si>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</si>
  <si>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</si>
  <si>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</si>
  <si>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</si>
  <si>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</si>
  <si>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</si>
  <si>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</si>
  <si>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</si>
  <si>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</si>
  <si>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</si>
  <si>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</si>
  <si>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</si>
  <si>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</si>
  <si>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</si>
  <si>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</si>
  <si>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</si>
  <si>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</si>
  <si>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</si>
  <si>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</si>
  <si>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</si>
  <si>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</si>
  <si>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</si>
  <si>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</si>
  <si>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</si>
  <si>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</si>
  <si>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</si>
  <si>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</si>
  <si>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</si>
  <si>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</si>
  <si>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</si>
  <si>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</si>
  <si>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</si>
  <si>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</si>
  <si>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</si>
  <si>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</si>
  <si>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</si>
  <si>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</si>
  <si>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</si>
  <si>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</si>
  <si>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</si>
  <si>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</si>
  <si>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</si>
  <si>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</si>
  <si>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</si>
  <si>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</si>
  <si>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</si>
  <si>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</si>
  <si>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</si>
  <si>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</si>
  <si>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</si>
  <si>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</si>
  <si>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</si>
  <si>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</si>
  <si>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</si>
  <si>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</si>
  <si>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</si>
  <si>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</si>
  <si>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</si>
  <si>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</si>
  <si>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3.19</t>
  </si>
  <si>
    <t>▲ 3.68</t>
  </si>
  <si>
    <t>一般会計</t>
  </si>
  <si>
    <t>水道事業会計（水道事業・簡易水道等事業）</t>
  </si>
  <si>
    <t>下水道事業会計（公共下水道事業・農業集落排水処理事業・個別排水処理事業）</t>
  </si>
  <si>
    <t>介護保険特別会計</t>
  </si>
  <si>
    <t>国民健康保険特別会計（診療施設勘定）</t>
  </si>
  <si>
    <t>住宅団地造成事業特別会計</t>
  </si>
  <si>
    <t>国民健康保険特別会計（事業勘定）</t>
  </si>
  <si>
    <t>工業団地造成事業特別会計</t>
  </si>
  <si>
    <t>その他会計（赤字）</t>
  </si>
  <si>
    <t>その他会計（黒字）</t>
  </si>
  <si>
    <t>R01</t>
    <phoneticPr fontId="5"/>
  </si>
  <si>
    <t>R02</t>
    <phoneticPr fontId="5"/>
  </si>
  <si>
    <t>R03</t>
    <phoneticPr fontId="5"/>
  </si>
  <si>
    <t>R04</t>
    <phoneticPr fontId="5"/>
  </si>
  <si>
    <t>R05</t>
    <phoneticPr fontId="5"/>
  </si>
  <si>
    <t>株式会社西会津町振興公社</t>
    <rPh sb="0" eb="4">
      <t>カブシキカイシャ</t>
    </rPh>
    <rPh sb="4" eb="8">
      <t>ニシアイヅマチ</t>
    </rPh>
    <rPh sb="8" eb="12">
      <t>シンコウコウシャ</t>
    </rPh>
    <phoneticPr fontId="2"/>
  </si>
  <si>
    <t>一般財団法人西会津町農業公社</t>
    <rPh sb="0" eb="2">
      <t>イッパン</t>
    </rPh>
    <rPh sb="2" eb="6">
      <t>ザイダンホウジン</t>
    </rPh>
    <rPh sb="6" eb="10">
      <t>ニシアイヅマチ</t>
    </rPh>
    <rPh sb="10" eb="14">
      <t>ノウギョウコウシャ</t>
    </rPh>
    <phoneticPr fontId="2"/>
  </si>
  <si>
    <t>喜多方地方広域市町村圏組合（一般会計）</t>
    <rPh sb="0" eb="3">
      <t>キタカタ</t>
    </rPh>
    <rPh sb="3" eb="5">
      <t>チホウ</t>
    </rPh>
    <rPh sb="5" eb="7">
      <t>コウイキ</t>
    </rPh>
    <rPh sb="7" eb="10">
      <t>シチョウソン</t>
    </rPh>
    <rPh sb="10" eb="11">
      <t>ケン</t>
    </rPh>
    <rPh sb="11" eb="13">
      <t>クミアイ</t>
    </rPh>
    <rPh sb="14" eb="16">
      <t>イッパン</t>
    </rPh>
    <rPh sb="16" eb="18">
      <t>カイケイ</t>
    </rPh>
    <phoneticPr fontId="2"/>
  </si>
  <si>
    <t>喜多方地方広域市町村圏組合（喜多方プラザ特別会計）</t>
    <rPh sb="0" eb="3">
      <t>キタカタ</t>
    </rPh>
    <rPh sb="3" eb="5">
      <t>チホウ</t>
    </rPh>
    <rPh sb="5" eb="7">
      <t>コウイキ</t>
    </rPh>
    <rPh sb="7" eb="10">
      <t>シチョウソン</t>
    </rPh>
    <rPh sb="10" eb="11">
      <t>ケン</t>
    </rPh>
    <rPh sb="11" eb="13">
      <t>クミアイ</t>
    </rPh>
    <rPh sb="14" eb="17">
      <t>キタカタ</t>
    </rPh>
    <rPh sb="20" eb="22">
      <t>トクベツ</t>
    </rPh>
    <rPh sb="22" eb="24">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</si>
  <si>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</si>
  <si>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</si>
  <si>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</si>
  <si>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</si>
  <si>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</si>
  <si>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8">
      <t>コウキコウレイシャ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</si>
  <si>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8">
      <t>コウキコウレイシャ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</si>
  <si>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新田興助地域振興基金</t>
  </si>
  <si>
    <t>公共施設整備等基金</t>
    <rPh sb="0" eb="4">
      <t>コウキョウシセツ</t>
    </rPh>
    <rPh sb="4" eb="6">
      <t>セイビ</t>
    </rPh>
    <rPh sb="6" eb="7">
      <t>ナド</t>
    </rPh>
    <rPh sb="7" eb="9">
      <t>キキン</t>
    </rPh>
    <phoneticPr fontId="2"/>
  </si>
  <si>
    <t>森林環境譲与税基金</t>
  </si>
  <si>
    <t>みんなで創る未来基金</t>
  </si>
  <si>
    <t>小中学校交流基金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</si>
</sst>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CCA0-428A-965A-1362AD30F9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166027</c:v>
                </c:pt>
                <c:pt idx="1">
                  <c:v>200933</c:v>
                </c:pt>
                <c:pt idx="2">
                  <c:v>145018</c:v>
                </c:pt>
                <c:pt idx="3">
                  <c:v>137175</c:v>
                </c:pt>
                <c:pt idx="4">
                  <c:v>127003</c:v>
                </c:pt>
              </c:numCache>
            </c:numRef>
          </c:val>
          <c:smooth val="0"/>
          <c:extLst>
            <c:ext xmlns:c16="http://schemas.microsoft.com/office/drawing/2014/chart" uri="{C3380CC4-5D6E-409C-BE32-E72D297353CC}">
              <c16:uniqueId val="{00000001-CCA0-428A-965A-1362AD30F9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5.26</c:v>
                </c:pt>
                <c:pt idx="1">
                  <c:v>6.53</c:v>
                </c:pt>
                <c:pt idx="2">
                  <c:v>5.43</c:v>
                </c:pt>
                <c:pt idx="3">
                  <c:v>7.38</c:v>
                </c:pt>
                <c:pt idx="4">
                  <c:v>8.77</c:v>
                </c:pt>
              </c:numCache>
            </c:numRef>
          </c:val>
          <c:extLst>
            <c:ext xmlns:c16="http://schemas.microsoft.com/office/drawing/2014/chart" uri="{C3380CC4-5D6E-409C-BE32-E72D297353CC}">
              <c16:uniqueId val="{00000000-617E-48FA-B7B6-FA38908168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20.6</c:v>
                </c:pt>
                <c:pt idx="1">
                  <c:v>20.27</c:v>
                </c:pt>
                <c:pt idx="2">
                  <c:v>26.09</c:v>
                </c:pt>
                <c:pt idx="3">
                  <c:v>20.13</c:v>
                </c:pt>
                <c:pt idx="4">
                  <c:v>22.93</c:v>
                </c:pt>
              </c:numCache>
            </c:numRef>
          </c:val>
          <c:extLst>
            <c:ext xmlns:c16="http://schemas.microsoft.com/office/drawing/2014/chart" uri="{C3380CC4-5D6E-409C-BE32-E72D297353CC}">
              <c16:uniqueId val="{00000001-617E-48FA-B7B6-FA389081684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-3.19</c:v>
                </c:pt>
                <c:pt idx="1">
                  <c:v>4.22</c:v>
                </c:pt>
                <c:pt idx="2">
                  <c:v>5.22</c:v>
                </c:pt>
                <c:pt idx="3">
                  <c:v>-3.68</c:v>
                </c:pt>
                <c:pt idx="4">
                  <c:v>4.13</c:v>
                </c:pt>
              </c:numCache>
            </c:numRef>
          </c:val>
          <c:smooth val="0"/>
          <c:extLst>
            <c:ext xmlns:c16="http://schemas.microsoft.com/office/drawing/2014/chart" uri="{C3380CC4-5D6E-409C-BE32-E72D297353CC}">
              <c16:uniqueId val="{00000002-617E-48FA-B7B6-FA389081684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5.43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874-404F-B6A0-E71E9D4B2E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74-404F-B6A0-E71E9D4B2EFC}"/>
            </c:ext>
          </c:extLst>
        </c:ser>
        <c:ser>
          <c:idx val="2"/>
          <c:order val="2"/>
          <c:tx>
            <c:strRef>
              <c:f>データシート!$A$29</c:f>
              <c:strCache>
                <c:ptCount val="1"/>
                <c:pt idx="0">
                  <c:v>工業団地造成事業特別会計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0.09</c:v>
                </c:pt>
                <c:pt idx="2">
                  <c:v>#N/A</c:v>
                </c:pt>
                <c:pt idx="3">
                  <c:v>7.0000000000000007E-2</c:v>
                </c:pt>
                <c:pt idx="4">
                  <c:v>#N/A</c:v>
                </c:pt>
                <c:pt idx="5">
                  <c:v>0.06</c:v>
                </c:pt>
                <c:pt idx="6">
                  <c:v>#N/A</c:v>
                </c:pt>
                <c:pt idx="7">
                  <c:v>0.06</c:v>
                </c:pt>
                <c:pt idx="8">
                  <c:v>#N/A</c:v>
                </c:pt>
                <c:pt idx="9">
                  <c:v>0.05</c:v>
                </c:pt>
              </c:numCache>
            </c:numRef>
          </c:val>
          <c:extLst>
            <c:ext xmlns:c16="http://schemas.microsoft.com/office/drawing/2014/chart" uri="{C3380CC4-5D6E-409C-BE32-E72D297353CC}">
              <c16:uniqueId val="{00000002-0874-404F-B6A0-E71E9D4B2EFC}"/>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0.33</c:v>
                </c:pt>
                <c:pt idx="2">
                  <c:v>#N/A</c:v>
                </c:pt>
                <c:pt idx="3">
                  <c:v>0.44</c:v>
                </c:pt>
                <c:pt idx="4">
                  <c:v>#N/A</c:v>
                </c:pt>
                <c:pt idx="5">
                  <c:v>0.38</c:v>
                </c:pt>
                <c:pt idx="6">
                  <c:v>#N/A</c:v>
                </c:pt>
                <c:pt idx="7">
                  <c:v>0.32</c:v>
                </c:pt>
                <c:pt idx="8">
                  <c:v>#N/A</c:v>
                </c:pt>
                <c:pt idx="9">
                  <c:v>0.09</c:v>
                </c:pt>
              </c:numCache>
            </c:numRef>
          </c:val>
          <c:extLst>
            <c:ext xmlns:c16="http://schemas.microsoft.com/office/drawing/2014/chart" uri="{C3380CC4-5D6E-409C-BE32-E72D297353CC}">
              <c16:uniqueId val="{00000003-0874-404F-B6A0-E71E9D4B2EFC}"/>
            </c:ext>
          </c:extLst>
        </c:ser>
        <c:ser>
          <c:idx val="4"/>
          <c:order val="4"/>
          <c:tx>
            <c:strRef>
              <c:f>データシート!$A$31</c:f>
              <c:strCache>
                <c:ptCount val="1"/>
                <c:pt idx="0">
                  <c:v>住宅団地造成事業特別会計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0.19</c:v>
                </c:pt>
                <c:pt idx="2">
                  <c:v>#N/A</c:v>
                </c:pt>
                <c:pt idx="3">
                  <c:v>0.1</c:v>
                </c:pt>
                <c:pt idx="4">
                  <c:v>#N/A</c:v>
                </c:pt>
                <c:pt idx="5">
                  <c:v>0.08</c:v>
                </c:pt>
                <c:pt idx="6">
                  <c:v>#N/A</c:v>
                </c:pt>
                <c:pt idx="7">
                  <c:v>0.16</c:v>
                </c:pt>
                <c:pt idx="8">
                  <c:v>#N/A</c:v>
                </c:pt>
                <c:pt idx="9">
                  <c:v>0.13</c:v>
                </c:pt>
              </c:numCache>
            </c:numRef>
          </c:val>
          <c:extLst>
            <c:ext xmlns:c16="http://schemas.microsoft.com/office/drawing/2014/chart" uri="{C3380CC4-5D6E-409C-BE32-E72D297353CC}">
              <c16:uniqueId val="{00000004-0874-404F-B6A0-E71E9D4B2EFC}"/>
            </c:ext>
          </c:extLst>
        </c:ser>
        <c:ser>
          <c:idx val="5"/>
          <c:order val="5"/>
          <c:tx>
            <c:strRef>
              <c:f>データシート!$A$32</c:f>
              <c:strCache>
                <c:ptCount val="1"/>
                <c:pt idx="0">
                  <c:v>国民健康保険特別会計（診療施設勘定）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0.56000000000000005</c:v>
                </c:pt>
                <c:pt idx="2">
                  <c:v>#N/A</c:v>
                </c:pt>
                <c:pt idx="3">
                  <c:v>0.41</c:v>
                </c:pt>
                <c:pt idx="4">
                  <c:v>#N/A</c:v>
                </c:pt>
                <c:pt idx="5">
                  <c:v>0.67</c:v>
                </c:pt>
                <c:pt idx="6">
                  <c:v>#N/A</c:v>
                </c:pt>
                <c:pt idx="7">
                  <c:v>0.49</c:v>
                </c:pt>
                <c:pt idx="8">
                  <c:v>#N/A</c:v>
                </c:pt>
                <c:pt idx="9">
                  <c:v>0.37</c:v>
                </c:pt>
              </c:numCache>
            </c:numRef>
          </c:val>
          <c:extLst>
            <c:ext xmlns:c16="http://schemas.microsoft.com/office/drawing/2014/chart" uri="{C3380CC4-5D6E-409C-BE32-E72D297353CC}">
              <c16:uniqueId val="{00000005-0874-404F-B6A0-E71E9D4B2EF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1.23</c:v>
                </c:pt>
                <c:pt idx="2">
                  <c:v>#N/A</c:v>
                </c:pt>
                <c:pt idx="3">
                  <c:v>0.79</c:v>
                </c:pt>
                <c:pt idx="4">
                  <c:v>#N/A</c:v>
                </c:pt>
                <c:pt idx="5">
                  <c:v>1.64</c:v>
                </c:pt>
                <c:pt idx="6">
                  <c:v>#N/A</c:v>
                </c:pt>
                <c:pt idx="7">
                  <c:v>1.18</c:v>
                </c:pt>
                <c:pt idx="8">
                  <c:v>#N/A</c:v>
                </c:pt>
                <c:pt idx="9">
                  <c:v>0.8</c:v>
                </c:pt>
              </c:numCache>
            </c:numRef>
          </c:val>
          <c:extLst>
            <c:ext xmlns:c16="http://schemas.microsoft.com/office/drawing/2014/chart" uri="{C3380CC4-5D6E-409C-BE32-E72D297353CC}">
              <c16:uniqueId val="{00000006-0874-404F-B6A0-E71E9D4B2EFC}"/>
            </c:ext>
          </c:extLst>
        </c:ser>
        <c:ser>
          <c:idx val="7"/>
          <c:order val="7"/>
          <c:tx>
            <c:strRef>
              <c:f>データシート!$A$34</c:f>
              <c:strCache>
                <c:ptCount val="1"/>
                <c:pt idx="0">
                  <c:v>下水道事業会計（公共下水道事業・農業集落排水処理事業・個別排水処理事業）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0.57999999999999996</c:v>
                </c:pt>
                <c:pt idx="4">
                  <c:v>#N/A</c:v>
                </c:pt>
                <c:pt idx="5">
                  <c:v>0.88</c:v>
                </c:pt>
                <c:pt idx="6">
                  <c:v>#N/A</c:v>
                </c:pt>
                <c:pt idx="7">
                  <c:v>0.77</c:v>
                </c:pt>
                <c:pt idx="8">
                  <c:v>#N/A</c:v>
                </c:pt>
                <c:pt idx="9">
                  <c:v>0.9</c:v>
                </c:pt>
              </c:numCache>
            </c:numRef>
          </c:val>
          <c:extLst>
            <c:ext xmlns:c16="http://schemas.microsoft.com/office/drawing/2014/chart" uri="{C3380CC4-5D6E-409C-BE32-E72D297353CC}">
              <c16:uniqueId val="{00000007-0874-404F-B6A0-E71E9D4B2EFC}"/>
            </c:ext>
          </c:extLst>
        </c:ser>
        <c:ser>
          <c:idx val="8"/>
          <c:order val="8"/>
          <c:tx>
            <c:strRef>
              <c:f>データシート!$A$35</c:f>
              <c:strCache>
                <c:ptCount val="1"/>
                <c:pt idx="0">
                  <c:v>水道事業会計（水道事業・簡易水道等事業）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4.4400000000000004</c:v>
                </c:pt>
                <c:pt idx="4">
                  <c:v>#N/A</c:v>
                </c:pt>
                <c:pt idx="5">
                  <c:v>4.0199999999999996</c:v>
                </c:pt>
                <c:pt idx="6">
                  <c:v>#N/A</c:v>
                </c:pt>
                <c:pt idx="7">
                  <c:v>3.6</c:v>
                </c:pt>
                <c:pt idx="8">
                  <c:v>#N/A</c:v>
                </c:pt>
                <c:pt idx="9">
                  <c:v>2.84</c:v>
                </c:pt>
              </c:numCache>
            </c:numRef>
          </c:val>
          <c:extLst>
            <c:ext xmlns:c16="http://schemas.microsoft.com/office/drawing/2014/chart" uri="{C3380CC4-5D6E-409C-BE32-E72D297353CC}">
              <c16:uniqueId val="{00000008-0874-404F-B6A0-E71E9D4B2EF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5.25</c:v>
                </c:pt>
                <c:pt idx="2">
                  <c:v>#N/A</c:v>
                </c:pt>
                <c:pt idx="3">
                  <c:v>6.52</c:v>
                </c:pt>
                <c:pt idx="4">
                  <c:v>#N/A</c:v>
                </c:pt>
                <c:pt idx="5">
                  <c:v>5.43</c:v>
                </c:pt>
                <c:pt idx="6">
                  <c:v>#N/A</c:v>
                </c:pt>
                <c:pt idx="7">
                  <c:v>7.38</c:v>
                </c:pt>
                <c:pt idx="8">
                  <c:v>#N/A</c:v>
                </c:pt>
                <c:pt idx="9">
                  <c:v>8.77</c:v>
                </c:pt>
              </c:numCache>
            </c:numRef>
          </c:val>
          <c:extLst>
            <c:ext xmlns:c16="http://schemas.microsoft.com/office/drawing/2014/chart" uri="{C3380CC4-5D6E-409C-BE32-E72D297353CC}">
              <c16:uniqueId val="{00000009-0874-404F-B6A0-E71E9D4B2EF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726</c:v>
                </c:pt>
                <c:pt idx="5">
                  <c:v>734</c:v>
                </c:pt>
                <c:pt idx="8">
                  <c:v>680</c:v>
                </c:pt>
                <c:pt idx="11">
                  <c:v>711</c:v>
                </c:pt>
                <c:pt idx="14">
                  <c:v>691</c:v>
                </c:pt>
              </c:numCache>
            </c:numRef>
          </c:val>
          <c:extLst>
            <c:ext xmlns:c16="http://schemas.microsoft.com/office/drawing/2014/chart" uri="{C3380CC4-5D6E-409C-BE32-E72D297353CC}">
              <c16:uniqueId val="{00000000-A88D-41FC-A4A3-6325F01398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88D-41FC-A4A3-6325F01398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88D-41FC-A4A3-6325F01398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c:v>
                </c:pt>
                <c:pt idx="3">
                  <c:v>19</c:v>
                </c:pt>
                <c:pt idx="6">
                  <c:v>19</c:v>
                </c:pt>
                <c:pt idx="9">
                  <c:v>26</c:v>
                </c:pt>
                <c:pt idx="12">
                  <c:v>25</c:v>
                </c:pt>
              </c:numCache>
            </c:numRef>
          </c:val>
          <c:extLst>
            <c:ext xmlns:c16="http://schemas.microsoft.com/office/drawing/2014/chart" uri="{C3380CC4-5D6E-409C-BE32-E72D297353CC}">
              <c16:uniqueId val="{00000003-A88D-41FC-A4A3-6325F01398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282</c:v>
                </c:pt>
                <c:pt idx="3">
                  <c:v>246</c:v>
                </c:pt>
                <c:pt idx="6">
                  <c:v>197</c:v>
                </c:pt>
                <c:pt idx="9">
                  <c:v>206</c:v>
                </c:pt>
                <c:pt idx="12">
                  <c:v>219</c:v>
                </c:pt>
              </c:numCache>
            </c:numRef>
          </c:val>
          <c:extLst>
            <c:ext xmlns:c16="http://schemas.microsoft.com/office/drawing/2014/chart" uri="{C3380CC4-5D6E-409C-BE32-E72D297353CC}">
              <c16:uniqueId val="{00000004-A88D-41FC-A4A3-6325F01398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8D-41FC-A4A3-6325F01398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8D-41FC-A4A3-6325F01398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800</c:v>
                </c:pt>
                <c:pt idx="3">
                  <c:v>833</c:v>
                </c:pt>
                <c:pt idx="6">
                  <c:v>846</c:v>
                </c:pt>
                <c:pt idx="9">
                  <c:v>858</c:v>
                </c:pt>
                <c:pt idx="12">
                  <c:v>821</c:v>
                </c:pt>
              </c:numCache>
            </c:numRef>
          </c:val>
          <c:extLst>
            <c:ext xmlns:c16="http://schemas.microsoft.com/office/drawing/2014/chart" uri="{C3380CC4-5D6E-409C-BE32-E72D297353CC}">
              <c16:uniqueId val="{00000007-A88D-41FC-A4A3-6325F01398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372</c:v>
                </c:pt>
                <c:pt idx="2">
                  <c:v>#N/A</c:v>
                </c:pt>
                <c:pt idx="3">
                  <c:v>#N/A</c:v>
                </c:pt>
                <c:pt idx="4">
                  <c:v>364</c:v>
                </c:pt>
                <c:pt idx="5">
                  <c:v>#N/A</c:v>
                </c:pt>
                <c:pt idx="6">
                  <c:v>#N/A</c:v>
                </c:pt>
                <c:pt idx="7">
                  <c:v>382</c:v>
                </c:pt>
                <c:pt idx="8">
                  <c:v>#N/A</c:v>
                </c:pt>
                <c:pt idx="9">
                  <c:v>#N/A</c:v>
                </c:pt>
                <c:pt idx="10">
                  <c:v>379</c:v>
                </c:pt>
                <c:pt idx="11">
                  <c:v>#N/A</c:v>
                </c:pt>
                <c:pt idx="12">
                  <c:v>#N/A</c:v>
                </c:pt>
                <c:pt idx="13">
                  <c:v>374</c:v>
                </c:pt>
                <c:pt idx="14">
                  <c:v>#N/A</c:v>
                </c:pt>
              </c:numCache>
            </c:numRef>
          </c:val>
          <c:smooth val="0"/>
          <c:extLst>
            <c:ext xmlns:c16="http://schemas.microsoft.com/office/drawing/2014/chart" uri="{C3380CC4-5D6E-409C-BE32-E72D297353CC}">
              <c16:uniqueId val="{00000008-A88D-41FC-A4A3-6325F01398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6950</c:v>
                </c:pt>
                <c:pt idx="5">
                  <c:v>6826</c:v>
                </c:pt>
                <c:pt idx="8">
                  <c:v>6599</c:v>
                </c:pt>
                <c:pt idx="11">
                  <c:v>6298</c:v>
                </c:pt>
                <c:pt idx="14">
                  <c:v>6071</c:v>
                </c:pt>
              </c:numCache>
            </c:numRef>
          </c:val>
          <c:extLst>
            <c:ext xmlns:c16="http://schemas.microsoft.com/office/drawing/2014/chart" uri="{C3380CC4-5D6E-409C-BE32-E72D297353CC}">
              <c16:uniqueId val="{00000000-E0FF-460E-AA03-83454E4E3D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70</c:v>
                </c:pt>
                <c:pt idx="5">
                  <c:v>67</c:v>
                </c:pt>
                <c:pt idx="8">
                  <c:v>68</c:v>
                </c:pt>
                <c:pt idx="11">
                  <c:v>76</c:v>
                </c:pt>
                <c:pt idx="14">
                  <c:v>126</c:v>
                </c:pt>
              </c:numCache>
            </c:numRef>
          </c:val>
          <c:extLst>
            <c:ext xmlns:c16="http://schemas.microsoft.com/office/drawing/2014/chart" uri="{C3380CC4-5D6E-409C-BE32-E72D297353CC}">
              <c16:uniqueId val="{00000001-E0FF-460E-AA03-83454E4E3D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959</c:v>
                </c:pt>
                <c:pt idx="5">
                  <c:v>977</c:v>
                </c:pt>
                <c:pt idx="8">
                  <c:v>1259</c:v>
                </c:pt>
                <c:pt idx="11">
                  <c:v>1062</c:v>
                </c:pt>
                <c:pt idx="14">
                  <c:v>1202</c:v>
                </c:pt>
              </c:numCache>
            </c:numRef>
          </c:val>
          <c:extLst>
            <c:ext xmlns:c16="http://schemas.microsoft.com/office/drawing/2014/chart" uri="{C3380CC4-5D6E-409C-BE32-E72D297353CC}">
              <c16:uniqueId val="{00000002-E0FF-460E-AA03-83454E4E3D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FF-460E-AA03-83454E4E3D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FF-460E-AA03-83454E4E3D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FF-460E-AA03-83454E4E3D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886</c:v>
                </c:pt>
                <c:pt idx="3">
                  <c:v>771</c:v>
                </c:pt>
                <c:pt idx="6">
                  <c:v>791</c:v>
                </c:pt>
                <c:pt idx="9">
                  <c:v>812</c:v>
                </c:pt>
                <c:pt idx="12">
                  <c:v>846</c:v>
                </c:pt>
              </c:numCache>
            </c:numRef>
          </c:val>
          <c:extLst>
            <c:ext xmlns:c16="http://schemas.microsoft.com/office/drawing/2014/chart" uri="{C3380CC4-5D6E-409C-BE32-E72D297353CC}">
              <c16:uniqueId val="{00000006-E0FF-460E-AA03-83454E4E3D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245</c:v>
                </c:pt>
                <c:pt idx="3">
                  <c:v>231</c:v>
                </c:pt>
                <c:pt idx="6">
                  <c:v>286</c:v>
                </c:pt>
                <c:pt idx="9">
                  <c:v>284</c:v>
                </c:pt>
                <c:pt idx="12">
                  <c:v>268</c:v>
                </c:pt>
              </c:numCache>
            </c:numRef>
          </c:val>
          <c:extLst>
            <c:ext xmlns:c16="http://schemas.microsoft.com/office/drawing/2014/chart" uri="{C3380CC4-5D6E-409C-BE32-E72D297353CC}">
              <c16:uniqueId val="{00000007-E0FF-460E-AA03-83454E4E3D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2598</c:v>
                </c:pt>
                <c:pt idx="3">
                  <c:v>2349</c:v>
                </c:pt>
                <c:pt idx="6">
                  <c:v>2043</c:v>
                </c:pt>
                <c:pt idx="9">
                  <c:v>2186</c:v>
                </c:pt>
                <c:pt idx="12">
                  <c:v>2208</c:v>
                </c:pt>
              </c:numCache>
            </c:numRef>
          </c:val>
          <c:extLst>
            <c:ext xmlns:c16="http://schemas.microsoft.com/office/drawing/2014/chart" uri="{C3380CC4-5D6E-409C-BE32-E72D297353CC}">
              <c16:uniqueId val="{00000008-E0FF-460E-AA03-83454E4E3D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0FF-460E-AA03-83454E4E3D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7498</c:v>
                </c:pt>
                <c:pt idx="3">
                  <c:v>7595</c:v>
                </c:pt>
                <c:pt idx="6">
                  <c:v>7239</c:v>
                </c:pt>
                <c:pt idx="9">
                  <c:v>6827</c:v>
                </c:pt>
                <c:pt idx="12">
                  <c:v>6525</c:v>
                </c:pt>
              </c:numCache>
            </c:numRef>
          </c:val>
          <c:extLst>
            <c:ext xmlns:c16="http://schemas.microsoft.com/office/drawing/2014/chart" uri="{C3380CC4-5D6E-409C-BE32-E72D297353CC}">
              <c16:uniqueId val="{0000000A-E0FF-460E-AA03-83454E4E3D6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3248</c:v>
                </c:pt>
                <c:pt idx="2">
                  <c:v>#N/A</c:v>
                </c:pt>
                <c:pt idx="3">
                  <c:v>#N/A</c:v>
                </c:pt>
                <c:pt idx="4">
                  <c:v>3075</c:v>
                </c:pt>
                <c:pt idx="5">
                  <c:v>#N/A</c:v>
                </c:pt>
                <c:pt idx="6">
                  <c:v>#N/A</c:v>
                </c:pt>
                <c:pt idx="7">
                  <c:v>2432</c:v>
                </c:pt>
                <c:pt idx="8">
                  <c:v>#N/A</c:v>
                </c:pt>
                <c:pt idx="9">
                  <c:v>#N/A</c:v>
                </c:pt>
                <c:pt idx="10">
                  <c:v>2673</c:v>
                </c:pt>
                <c:pt idx="11">
                  <c:v>#N/A</c:v>
                </c:pt>
                <c:pt idx="12">
                  <c:v>#N/A</c:v>
                </c:pt>
                <c:pt idx="13">
                  <c:v>2447</c:v>
                </c:pt>
                <c:pt idx="14">
                  <c:v>#N/A</c:v>
                </c:pt>
              </c:numCache>
            </c:numRef>
          </c:val>
          <c:smooth val="0"/>
          <c:extLst>
            <c:ext xmlns:c16="http://schemas.microsoft.com/office/drawing/2014/chart" uri="{C3380CC4-5D6E-409C-BE32-E72D297353CC}">
              <c16:uniqueId val="{0000000B-E0FF-460E-AA03-83454E4E3D6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985</c:v>
                </c:pt>
                <c:pt idx="1">
                  <c:v>768</c:v>
                </c:pt>
                <c:pt idx="2">
                  <c:v>873</c:v>
                </c:pt>
              </c:numCache>
            </c:numRef>
          </c:val>
          <c:extLst>
            <c:ext xmlns:c16="http://schemas.microsoft.com/office/drawing/2014/chart" uri="{C3380CC4-5D6E-409C-BE32-E72D297353CC}">
              <c16:uniqueId val="{00000000-C326-4091-A154-03FBADA5B0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14</c:v>
                </c:pt>
              </c:numCache>
            </c:numRef>
          </c:val>
          <c:extLst>
            <c:ext xmlns:c16="http://schemas.microsoft.com/office/drawing/2014/chart" uri="{C3380CC4-5D6E-409C-BE32-E72D297353CC}">
              <c16:uniqueId val="{00000001-C326-4091-A154-03FBADA5B0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158</c:v>
                </c:pt>
                <c:pt idx="1">
                  <c:v>149</c:v>
                </c:pt>
                <c:pt idx="2">
                  <c:v>176</c:v>
                </c:pt>
              </c:numCache>
            </c:numRef>
          </c:val>
          <c:extLst>
            <c:ext xmlns:c16="http://schemas.microsoft.com/office/drawing/2014/chart" uri="{C3380CC4-5D6E-409C-BE32-E72D297353CC}">
              <c16:uniqueId val="{00000002-C326-4091-A154-03FBADA5B0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5,560
5,518
298.18
7,498,046
7,116,142
334,023
3,807,471
6,525,110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人口の減少や全国平均を上回る高齢化率（</a:t>
          </a:r>
          <a:r>
            <a:rPr kumimoji="1" lang="en-US" altLang="ja-JP" sz="1000">
              <a:solidFill>
                <a:sysClr val="windowText" lastClr="000000"/>
              </a:solidFill>
              <a:effectLst/>
              <a:latin typeface="+mn-lt"/>
              <a:ea typeface="+mn-ea"/>
              <a:cs typeface="+mn-cs"/>
            </a:rPr>
            <a:t>50.5</a:t>
          </a:r>
          <a:r>
            <a:rPr kumimoji="1" lang="ja-JP" altLang="ja-JP" sz="1000">
              <a:solidFill>
                <a:sysClr val="windowText" lastClr="000000"/>
              </a:solidFill>
              <a:effectLst/>
              <a:latin typeface="+mn-lt"/>
              <a:ea typeface="+mn-ea"/>
              <a:cs typeface="+mn-cs"/>
            </a:rPr>
            <a:t>％）に加え、町内に中心となる産業もなく、大規模な事業所も少ないなど、税収を含めた自主財源の占める割合が低いため財政基盤が弱く、類似団体平均を下回っている。さらには交付税算入率の高い地方債を多く活用しているため、分母値である基準財政需要額が高い傾向にあることも低くなる要因となっ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今後は事業の見直し、適正規模の事業執行に合わせて、町総合計画に基づく過疎・高齢化地域における活力を取り戻す取り組みを推進し、交流人口、定住人口の維持・増加に繋げていく必要がある。</a:t>
          </a:r>
          <a:endParaRPr lang="ja-JP" altLang="ja-JP" sz="10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73176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73176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73176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89703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経常収支比率については、類似団体平均よりもやや高い数値となっている。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令和</a:t>
          </a:r>
          <a:r>
            <a:rPr kumimoji="1" lang="ja-JP" altLang="en-US" sz="1000">
              <a:solidFill>
                <a:sysClr val="windowText" lastClr="000000"/>
              </a:solidFill>
              <a:effectLst/>
              <a:latin typeface="+mn-lt"/>
              <a:ea typeface="+mn-ea"/>
              <a:cs typeface="+mn-cs"/>
            </a:rPr>
            <a:t>５</a:t>
          </a:r>
          <a:r>
            <a:rPr kumimoji="1" lang="ja-JP" altLang="ja-JP" sz="1000">
              <a:solidFill>
                <a:sysClr val="windowText" lastClr="000000"/>
              </a:solidFill>
              <a:effectLst/>
              <a:latin typeface="+mn-lt"/>
              <a:ea typeface="+mn-ea"/>
              <a:cs typeface="+mn-cs"/>
            </a:rPr>
            <a:t>年度にやや増加した要因としては、分子となる一般財源において、</a:t>
          </a:r>
          <a:r>
            <a:rPr kumimoji="1" lang="ja-JP" altLang="en-US" sz="1000">
              <a:solidFill>
                <a:sysClr val="windowText" lastClr="000000"/>
              </a:solidFill>
              <a:effectLst/>
              <a:latin typeface="+mn-lt"/>
              <a:ea typeface="+mn-ea"/>
              <a:cs typeface="+mn-cs"/>
            </a:rPr>
            <a:t>給与、期末・勤勉手当や喜多方広域負担金の増など</a:t>
          </a:r>
          <a:r>
            <a:rPr kumimoji="1" lang="ja-JP" altLang="ja-JP" sz="1000">
              <a:solidFill>
                <a:sysClr val="windowText" lastClr="000000"/>
              </a:solidFill>
              <a:effectLst/>
              <a:latin typeface="+mn-lt"/>
              <a:ea typeface="+mn-ea"/>
              <a:cs typeface="+mn-cs"/>
            </a:rPr>
            <a:t>により、前年度比増となった。分母となる経常的な一般財源額では、普通交付税</a:t>
          </a:r>
          <a:r>
            <a:rPr kumimoji="1" lang="ja-JP" altLang="en-US" sz="1000">
              <a:solidFill>
                <a:sysClr val="windowText" lastClr="000000"/>
              </a:solidFill>
              <a:effectLst/>
              <a:latin typeface="+mn-lt"/>
              <a:ea typeface="+mn-ea"/>
              <a:cs typeface="+mn-cs"/>
            </a:rPr>
            <a:t>及び臨時財政対策債</a:t>
          </a:r>
          <a:r>
            <a:rPr kumimoji="1" lang="ja-JP" altLang="ja-JP" sz="1000">
              <a:solidFill>
                <a:sysClr val="windowText" lastClr="000000"/>
              </a:solidFill>
              <a:effectLst/>
              <a:latin typeface="+mn-lt"/>
              <a:ea typeface="+mn-ea"/>
              <a:cs typeface="+mn-cs"/>
            </a:rPr>
            <a:t>の</a:t>
          </a:r>
          <a:r>
            <a:rPr kumimoji="1" lang="ja-JP" altLang="en-US" sz="1000">
              <a:solidFill>
                <a:sysClr val="windowText" lastClr="000000"/>
              </a:solidFill>
              <a:effectLst/>
              <a:latin typeface="+mn-lt"/>
              <a:ea typeface="+mn-ea"/>
              <a:cs typeface="+mn-cs"/>
            </a:rPr>
            <a:t>減</a:t>
          </a:r>
          <a:r>
            <a:rPr kumimoji="1" lang="ja-JP" altLang="ja-JP" sz="1000">
              <a:solidFill>
                <a:sysClr val="windowText" lastClr="000000"/>
              </a:solidFill>
              <a:effectLst/>
              <a:latin typeface="+mn-lt"/>
              <a:ea typeface="+mn-ea"/>
              <a:cs typeface="+mn-cs"/>
            </a:rPr>
            <a:t>により</a:t>
          </a:r>
          <a:r>
            <a:rPr kumimoji="1" lang="ja-JP" altLang="en-US"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分母総額が前年度比</a:t>
          </a:r>
          <a:r>
            <a:rPr kumimoji="1" lang="ja-JP" altLang="en-US" sz="1000">
              <a:solidFill>
                <a:sysClr val="windowText" lastClr="000000"/>
              </a:solidFill>
              <a:effectLst/>
              <a:latin typeface="+mn-lt"/>
              <a:ea typeface="+mn-ea"/>
              <a:cs typeface="+mn-cs"/>
            </a:rPr>
            <a:t>減</a:t>
          </a:r>
          <a:r>
            <a:rPr kumimoji="1" lang="ja-JP" altLang="ja-JP" sz="1000">
              <a:solidFill>
                <a:sysClr val="windowText" lastClr="000000"/>
              </a:solidFill>
              <a:effectLst/>
              <a:latin typeface="+mn-lt"/>
              <a:ea typeface="+mn-ea"/>
              <a:cs typeface="+mn-cs"/>
            </a:rPr>
            <a:t>となった結果、経常収支比率が</a:t>
          </a:r>
          <a:r>
            <a:rPr kumimoji="1" lang="en-US" altLang="ja-JP" sz="1000">
              <a:solidFill>
                <a:sysClr val="windowText" lastClr="000000"/>
              </a:solidFill>
              <a:effectLst/>
              <a:latin typeface="+mn-lt"/>
              <a:ea typeface="+mn-ea"/>
              <a:cs typeface="+mn-cs"/>
            </a:rPr>
            <a:t>1.6%</a:t>
          </a:r>
          <a:r>
            <a:rPr kumimoji="1" lang="ja-JP" altLang="ja-JP" sz="1000">
              <a:solidFill>
                <a:sysClr val="windowText" lastClr="000000"/>
              </a:solidFill>
              <a:effectLst/>
              <a:latin typeface="+mn-lt"/>
              <a:ea typeface="+mn-ea"/>
              <a:cs typeface="+mn-cs"/>
            </a:rPr>
            <a:t>増加し</a:t>
          </a:r>
          <a:r>
            <a:rPr kumimoji="1" lang="en-US" altLang="ja-JP" sz="1000">
              <a:solidFill>
                <a:sysClr val="windowText" lastClr="000000"/>
              </a:solidFill>
              <a:effectLst/>
              <a:latin typeface="+mn-lt"/>
              <a:ea typeface="+mn-ea"/>
              <a:cs typeface="+mn-cs"/>
            </a:rPr>
            <a:t>90.5%</a:t>
          </a:r>
          <a:r>
            <a:rPr kumimoji="1" lang="ja-JP" altLang="ja-JP" sz="1000">
              <a:solidFill>
                <a:sysClr val="windowText" lastClr="000000"/>
              </a:solidFill>
              <a:effectLst/>
              <a:latin typeface="+mn-lt"/>
              <a:ea typeface="+mn-ea"/>
              <a:cs typeface="+mn-cs"/>
            </a:rPr>
            <a:t>となった。</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義務的経費となる公債費については、年度間の平準化に努めるとともに、各種事業の評価・検証を進め、限られる財源について、効率的に執行できるよう民間委託や指定管理者制度の活用など、更なる検討を進める。</a:t>
          </a:r>
          <a:endParaRPr lang="ja-JP" altLang="ja-JP" sz="10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113347</xdr:rowOff>
    </xdr:from>
    <xdr:to>
      <xdr:col>23</xdr:col>
      <xdr:colOff>133350</xdr:colOff>
      <xdr:row>61</xdr:row>
      <xdr:rowOff>145521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571797"/>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91229</xdr:rowOff>
    </xdr:from>
    <xdr:to>
      <xdr:col>19</xdr:col>
      <xdr:colOff>133350</xdr:colOff>
      <xdr:row>61</xdr:row>
      <xdr:rowOff>113347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549679"/>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91229</xdr:rowOff>
    </xdr:from>
    <xdr:to>
      <xdr:col>15</xdr:col>
      <xdr:colOff>82550</xdr:colOff>
      <xdr:row>61</xdr:row>
      <xdr:rowOff>107315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54967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107315</xdr:rowOff>
    </xdr:from>
    <xdr:to>
      <xdr:col>11</xdr:col>
      <xdr:colOff>31750</xdr:colOff>
      <xdr:row>61</xdr:row>
      <xdr:rowOff>137478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56576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94721</xdr:rowOff>
    </xdr:from>
    <xdr:to>
      <xdr:col>23</xdr:col>
      <xdr:colOff>184150</xdr:colOff>
      <xdr:row>62</xdr:row>
      <xdr:rowOff>24871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66798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2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62547</xdr:rowOff>
    </xdr:from>
    <xdr:to>
      <xdr:col>19</xdr:col>
      <xdr:colOff>184150</xdr:colOff>
      <xdr:row>61</xdr:row>
      <xdr:rowOff>164147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148924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40429</xdr:rowOff>
    </xdr:from>
    <xdr:to>
      <xdr:col>15</xdr:col>
      <xdr:colOff>133350</xdr:colOff>
      <xdr:row>61</xdr:row>
      <xdr:rowOff>142029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126806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56515</xdr:rowOff>
    </xdr:from>
    <xdr:to>
      <xdr:col>11</xdr:col>
      <xdr:colOff>82550</xdr:colOff>
      <xdr:row>61</xdr:row>
      <xdr:rowOff>158115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142892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86678</xdr:rowOff>
    </xdr:from>
    <xdr:to>
      <xdr:col>7</xdr:col>
      <xdr:colOff>31750</xdr:colOff>
      <xdr:row>62</xdr:row>
      <xdr:rowOff>16828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1605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[433,375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人件費・物件費ともに全国及び県、類似団体平均と比べ高くなっている。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特に人件費では「定員管理の状況」で説明のとおり専門職を含めた職員数の多さや、職員の平均年齢の高さなどが主な要因となっている。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また物件費では、本町特有の温泉施設やケーブルテレビ施設の運営委託料が計上されていることから高い傾向にある他、本町の人口規模や過疎・豪雪地帯で町の面積も広く点在しており、人口</a:t>
          </a:r>
          <a:r>
            <a:rPr kumimoji="1" lang="en-US" altLang="ja-JP" sz="1000">
              <a:solidFill>
                <a:sysClr val="windowText" lastClr="000000"/>
              </a:solidFill>
              <a:effectLst/>
              <a:latin typeface="+mn-lt"/>
              <a:ea typeface="+mn-ea"/>
              <a:cs typeface="+mn-cs"/>
            </a:rPr>
            <a:t>1</a:t>
          </a:r>
          <a:r>
            <a:rPr kumimoji="1" lang="ja-JP" altLang="ja-JP" sz="1000">
              <a:solidFill>
                <a:sysClr val="windowText" lastClr="000000"/>
              </a:solidFill>
              <a:effectLst/>
              <a:latin typeface="+mn-lt"/>
              <a:ea typeface="+mn-ea"/>
              <a:cs typeface="+mn-cs"/>
            </a:rPr>
            <a:t>人当たりで換算すると高い数値にならざるを得ない状況である。</a:t>
          </a:r>
          <a:endParaRPr lang="ja-JP" altLang="ja-JP" sz="10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90345</xdr:rowOff>
    </xdr:from>
    <xdr:to>
      <xdr:col>23</xdr:col>
      <xdr:colOff>133350</xdr:colOff>
      <xdr:row>82</xdr:row>
      <xdr:rowOff>91295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49245"/>
          <a:ext cx="8382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73664</xdr:rowOff>
    </xdr:from>
    <xdr:to>
      <xdr:col>19</xdr:col>
      <xdr:colOff>133350</xdr:colOff>
      <xdr:row>82</xdr:row>
      <xdr:rowOff>91295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32564"/>
          <a:ext cx="889000" cy="1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45121</xdr:rowOff>
    </xdr:from>
    <xdr:to>
      <xdr:col>15</xdr:col>
      <xdr:colOff>82550</xdr:colOff>
      <xdr:row>82</xdr:row>
      <xdr:rowOff>73664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04021"/>
          <a:ext cx="889000" cy="2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10071</xdr:rowOff>
    </xdr:from>
    <xdr:to>
      <xdr:col>11</xdr:col>
      <xdr:colOff>31750</xdr:colOff>
      <xdr:row>82</xdr:row>
      <xdr:rowOff>45121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68971"/>
          <a:ext cx="889000" cy="3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39545</xdr:rowOff>
    </xdr:from>
    <xdr:to>
      <xdr:col>23</xdr:col>
      <xdr:colOff>184150</xdr:colOff>
      <xdr:row>82</xdr:row>
      <xdr:rowOff>141145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11622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40495</xdr:rowOff>
    </xdr:from>
    <xdr:to>
      <xdr:col>19</xdr:col>
      <xdr:colOff>184150</xdr:colOff>
      <xdr:row>82</xdr:row>
      <xdr:rowOff>142095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126872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85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22864</xdr:rowOff>
    </xdr:from>
    <xdr:to>
      <xdr:col>15</xdr:col>
      <xdr:colOff>133350</xdr:colOff>
      <xdr:row>82</xdr:row>
      <xdr:rowOff>124464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8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109241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6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165771</xdr:rowOff>
    </xdr:from>
    <xdr:to>
      <xdr:col>11</xdr:col>
      <xdr:colOff>82550</xdr:colOff>
      <xdr:row>82</xdr:row>
      <xdr:rowOff>95921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5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80698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3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130721</xdr:rowOff>
    </xdr:from>
    <xdr:to>
      <xdr:col>7</xdr:col>
      <xdr:colOff>31750</xdr:colOff>
      <xdr:row>82</xdr:row>
      <xdr:rowOff>60871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1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45648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0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rgbClr val="FF0000"/>
              </a:solidFill>
              <a:effectLst/>
              <a:latin typeface="+mn-lt"/>
              <a:ea typeface="+mn-ea"/>
              <a:cs typeface="+mn-cs"/>
            </a:rPr>
            <a:t>　</a:t>
          </a:r>
          <a:r>
            <a:rPr kumimoji="1" lang="ja-JP" altLang="ja-JP" sz="1000">
              <a:solidFill>
                <a:sysClr val="windowText" lastClr="000000"/>
              </a:solidFill>
              <a:effectLst/>
              <a:latin typeface="+mn-lt"/>
              <a:ea typeface="+mn-ea"/>
              <a:cs typeface="+mn-cs"/>
            </a:rPr>
            <a:t>類似団体平均よりも高い傾向にあるが、本町は給料表や手当等については福島県に準拠している。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今後も計画的な職員採用と定年延長を見据えた人事運営に努めていく。</a:t>
          </a:r>
          <a:endParaRPr lang="ja-JP" altLang="ja-JP" sz="10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10584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865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37395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865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87</xdr:row>
      <xdr:rowOff>158045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535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158045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669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全国及び県、類似団体平均と比べると高い傾向にあり、その要因は保健、福祉、医療の連携による取り組みを進める一環として配置している保健師、栄養士といった専門職が多いことが上げられる。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その他は、広域で人口密度が少ない行政エリアをカバーするための職員配置が影響していると考えられる。</a:t>
          </a:r>
          <a:endParaRPr lang="ja-JP" altLang="ja-JP" sz="10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70993</xdr:rowOff>
    </xdr:from>
    <xdr:to>
      <xdr:col>81</xdr:col>
      <xdr:colOff>44450</xdr:colOff>
      <xdr:row>62</xdr:row>
      <xdr:rowOff>97536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700893"/>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20924</xdr:rowOff>
    </xdr:from>
    <xdr:to>
      <xdr:col>77</xdr:col>
      <xdr:colOff>44450</xdr:colOff>
      <xdr:row>62</xdr:row>
      <xdr:rowOff>70993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50824"/>
          <a:ext cx="889000" cy="5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161607</xdr:rowOff>
    </xdr:from>
    <xdr:to>
      <xdr:col>72</xdr:col>
      <xdr:colOff>203200</xdr:colOff>
      <xdr:row>62</xdr:row>
      <xdr:rowOff>20924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620057"/>
          <a:ext cx="889000" cy="3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139288</xdr:rowOff>
    </xdr:from>
    <xdr:to>
      <xdr:col>68</xdr:col>
      <xdr:colOff>152400</xdr:colOff>
      <xdr:row>61</xdr:row>
      <xdr:rowOff>161607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97738"/>
          <a:ext cx="889000" cy="2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46736</xdr:rowOff>
    </xdr:from>
    <xdr:to>
      <xdr:col>81</xdr:col>
      <xdr:colOff>95250</xdr:colOff>
      <xdr:row>62</xdr:row>
      <xdr:rowOff>148336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18813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4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20193</xdr:rowOff>
    </xdr:from>
    <xdr:to>
      <xdr:col>77</xdr:col>
      <xdr:colOff>95250</xdr:colOff>
      <xdr:row>62</xdr:row>
      <xdr:rowOff>121793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6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106570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736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141574</xdr:rowOff>
    </xdr:from>
    <xdr:to>
      <xdr:col>73</xdr:col>
      <xdr:colOff>44450</xdr:colOff>
      <xdr:row>62</xdr:row>
      <xdr:rowOff>71724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56501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8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110807</xdr:rowOff>
    </xdr:from>
    <xdr:to>
      <xdr:col>68</xdr:col>
      <xdr:colOff>203200</xdr:colOff>
      <xdr:row>62</xdr:row>
      <xdr:rowOff>40957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88488</xdr:rowOff>
    </xdr:from>
    <xdr:to>
      <xdr:col>64</xdr:col>
      <xdr:colOff>152400</xdr:colOff>
      <xdr:row>62</xdr:row>
      <xdr:rowOff>18638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3415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全国及び県、類似団体平均と比べると高い傾向にあり、その要因は類似団体と比較して、規模の大きい地方債の発行を継続して行ってきたことと、水道事業、下水道事業を中心とした公営企業の地方債償還に対する繰出金が高い水準で推移していることが要因である。</a:t>
          </a:r>
          <a:endParaRPr lang="ja-JP" altLang="ja-JP" sz="1000">
            <a:solidFill>
              <a:sysClr val="windowText" lastClr="000000"/>
            </a:solidFill>
            <a:effectLst/>
          </a:endParaRPr>
        </a:p>
        <a:p>
          <a:pPr eaLnBrk="1" fontAlgn="auto" latinLnBrk="0" hangingPunct="1"/>
          <a:r>
            <a:rPr kumimoji="1" lang="ja-JP" altLang="ja-JP" sz="1000">
              <a:solidFill>
                <a:sysClr val="windowText" lastClr="000000"/>
              </a:solidFill>
              <a:effectLst/>
              <a:latin typeface="+mn-lt"/>
              <a:ea typeface="+mn-ea"/>
              <a:cs typeface="+mn-cs"/>
            </a:rPr>
            <a:t>　令和</a:t>
          </a:r>
          <a:r>
            <a:rPr kumimoji="1" lang="ja-JP" altLang="en-US" sz="1000">
              <a:solidFill>
                <a:sysClr val="windowText" lastClr="000000"/>
              </a:solidFill>
              <a:effectLst/>
              <a:latin typeface="+mn-lt"/>
              <a:ea typeface="+mn-ea"/>
              <a:cs typeface="+mn-cs"/>
            </a:rPr>
            <a:t>５</a:t>
          </a:r>
          <a:r>
            <a:rPr kumimoji="1" lang="ja-JP" altLang="ja-JP" sz="1000">
              <a:solidFill>
                <a:sysClr val="windowText" lastClr="000000"/>
              </a:solidFill>
              <a:effectLst/>
              <a:latin typeface="+mn-lt"/>
              <a:ea typeface="+mn-ea"/>
              <a:cs typeface="+mn-cs"/>
            </a:rPr>
            <a:t>年度に微減した要因は、元利償還</a:t>
          </a:r>
          <a:r>
            <a:rPr kumimoji="1" lang="ja-JP" altLang="en-US" sz="1000">
              <a:solidFill>
                <a:sysClr val="windowText" lastClr="000000"/>
              </a:solidFill>
              <a:effectLst/>
              <a:latin typeface="+mn-lt"/>
              <a:ea typeface="+mn-ea"/>
              <a:cs typeface="+mn-cs"/>
            </a:rPr>
            <a:t>が減少</a:t>
          </a:r>
          <a:r>
            <a:rPr kumimoji="1" lang="ja-JP" altLang="ja-JP" sz="1000">
              <a:solidFill>
                <a:sysClr val="windowText" lastClr="000000"/>
              </a:solidFill>
              <a:effectLst/>
              <a:latin typeface="+mn-lt"/>
              <a:ea typeface="+mn-ea"/>
              <a:cs typeface="+mn-cs"/>
            </a:rPr>
            <a:t>したことなどにより分子総額が前年度比減となった結果、実質公債費比率が</a:t>
          </a:r>
          <a:r>
            <a:rPr kumimoji="1" lang="en-US" altLang="ja-JP" sz="1000">
              <a:solidFill>
                <a:sysClr val="windowText" lastClr="000000"/>
              </a:solidFill>
              <a:effectLst/>
              <a:latin typeface="+mn-lt"/>
              <a:ea typeface="+mn-ea"/>
              <a:cs typeface="+mn-cs"/>
            </a:rPr>
            <a:t>0.1</a:t>
          </a:r>
          <a:r>
            <a:rPr kumimoji="1" lang="ja-JP" altLang="ja-JP" sz="1000">
              <a:solidFill>
                <a:sysClr val="windowText" lastClr="000000"/>
              </a:solidFill>
              <a:effectLst/>
              <a:latin typeface="+mn-lt"/>
              <a:ea typeface="+mn-ea"/>
              <a:cs typeface="+mn-cs"/>
            </a:rPr>
            <a:t>％減少し、</a:t>
          </a:r>
          <a:r>
            <a:rPr kumimoji="1" lang="en-US" altLang="ja-JP" sz="1000">
              <a:solidFill>
                <a:sysClr val="windowText" lastClr="000000"/>
              </a:solidFill>
              <a:effectLst/>
              <a:latin typeface="+mn-lt"/>
              <a:ea typeface="+mn-ea"/>
              <a:cs typeface="+mn-cs"/>
            </a:rPr>
            <a:t>12.1</a:t>
          </a:r>
          <a:r>
            <a:rPr kumimoji="1" lang="ja-JP" altLang="ja-JP" sz="1000">
              <a:solidFill>
                <a:sysClr val="windowText" lastClr="000000"/>
              </a:solidFill>
              <a:effectLst/>
              <a:latin typeface="+mn-lt"/>
              <a:ea typeface="+mn-ea"/>
              <a:cs typeface="+mn-cs"/>
            </a:rPr>
            <a:t>％となった。</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今後は地方債依存型の事業実施を見直すなど、地方債発行の抑制を図り、比率の減少に努める。</a:t>
          </a:r>
          <a:endParaRPr lang="ja-JP" altLang="ja-JP" sz="10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126746</xdr:rowOff>
    </xdr:from>
    <xdr:to>
      <xdr:col>81</xdr:col>
      <xdr:colOff>44450</xdr:colOff>
      <xdr:row>42</xdr:row>
      <xdr:rowOff>131572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32764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131572</xdr:rowOff>
    </xdr:from>
    <xdr:to>
      <xdr:col>77</xdr:col>
      <xdr:colOff>44450</xdr:colOff>
      <xdr:row>42</xdr:row>
      <xdr:rowOff>150876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3324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150876</xdr:rowOff>
    </xdr:from>
    <xdr:to>
      <xdr:col>72</xdr:col>
      <xdr:colOff>203200</xdr:colOff>
      <xdr:row>42</xdr:row>
      <xdr:rowOff>160528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3517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160528</xdr:rowOff>
    </xdr:from>
    <xdr:to>
      <xdr:col>68</xdr:col>
      <xdr:colOff>152400</xdr:colOff>
      <xdr:row>43</xdr:row>
      <xdr:rowOff>3556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3614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75946</xdr:rowOff>
    </xdr:from>
    <xdr:to>
      <xdr:col>81</xdr:col>
      <xdr:colOff>95250</xdr:colOff>
      <xdr:row>43</xdr:row>
      <xdr:rowOff>6096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48023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24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80772</xdr:rowOff>
    </xdr:from>
    <xdr:to>
      <xdr:col>77</xdr:col>
      <xdr:colOff>95250</xdr:colOff>
      <xdr:row>43</xdr:row>
      <xdr:rowOff>10922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167149</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100076</xdr:rowOff>
    </xdr:from>
    <xdr:to>
      <xdr:col>73</xdr:col>
      <xdr:colOff>44450</xdr:colOff>
      <xdr:row>43</xdr:row>
      <xdr:rowOff>30226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124206</xdr:rowOff>
    </xdr:from>
    <xdr:to>
      <xdr:col>64</xdr:col>
      <xdr:colOff>152400</xdr:colOff>
      <xdr:row>43</xdr:row>
      <xdr:rowOff>54356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39133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000" baseline="0">
              <a:solidFill>
                <a:sysClr val="windowText" lastClr="000000"/>
              </a:solidFill>
              <a:effectLst/>
              <a:latin typeface="+mn-lt"/>
              <a:ea typeface="+mn-ea"/>
              <a:cs typeface="+mn-cs"/>
            </a:rPr>
            <a:t>　</a:t>
          </a:r>
          <a:r>
            <a:rPr kumimoji="1" lang="ja-JP" altLang="ja-JP" sz="1000" baseline="0">
              <a:solidFill>
                <a:sysClr val="windowText" lastClr="000000"/>
              </a:solidFill>
              <a:effectLst/>
              <a:latin typeface="+mn-lt"/>
              <a:ea typeface="+mn-ea"/>
              <a:cs typeface="+mn-cs"/>
            </a:rPr>
            <a:t>全国及び県、類似団体平均と比べると高い傾向にあり、その要因は類似団体と比較して、規模の大きい地方債の発行を継続してきたことと、水道事業、下水道事業を中心とした公営企業の地方債償還に対する繰出金が高い水準で推移しているためである。</a:t>
          </a:r>
          <a:endParaRPr lang="ja-JP" altLang="ja-JP" sz="1000">
            <a:solidFill>
              <a:sysClr val="windowText" lastClr="000000"/>
            </a:solidFill>
            <a:effectLst/>
          </a:endParaRPr>
        </a:p>
        <a:p>
          <a:pPr eaLnBrk="1" fontAlgn="auto" latinLnBrk="0" hangingPunct="1">
            <a:lnSpc>
              <a:spcPts val="1500"/>
            </a:lnSpc>
          </a:pPr>
          <a:r>
            <a:rPr kumimoji="1" lang="ja-JP" altLang="ja-JP" sz="1000" baseline="0">
              <a:solidFill>
                <a:sysClr val="windowText" lastClr="000000"/>
              </a:solidFill>
              <a:effectLst/>
              <a:latin typeface="+mn-lt"/>
              <a:ea typeface="+mn-ea"/>
              <a:cs typeface="+mn-cs"/>
            </a:rPr>
            <a:t>　令和</a:t>
          </a:r>
          <a:r>
            <a:rPr kumimoji="1" lang="ja-JP" altLang="en-US" sz="1000" baseline="0">
              <a:solidFill>
                <a:sysClr val="windowText" lastClr="000000"/>
              </a:solidFill>
              <a:effectLst/>
              <a:latin typeface="+mn-lt"/>
              <a:ea typeface="+mn-ea"/>
              <a:cs typeface="+mn-cs"/>
            </a:rPr>
            <a:t>５</a:t>
          </a:r>
          <a:r>
            <a:rPr kumimoji="1" lang="ja-JP" altLang="ja-JP" sz="1000" baseline="0">
              <a:solidFill>
                <a:sysClr val="windowText" lastClr="000000"/>
              </a:solidFill>
              <a:effectLst/>
              <a:latin typeface="+mn-lt"/>
              <a:ea typeface="+mn-ea"/>
              <a:cs typeface="+mn-cs"/>
            </a:rPr>
            <a:t>年度に前年度と比較しやや</a:t>
          </a:r>
          <a:r>
            <a:rPr kumimoji="1" lang="ja-JP" altLang="en-US" sz="1000" baseline="0">
              <a:solidFill>
                <a:sysClr val="windowText" lastClr="000000"/>
              </a:solidFill>
              <a:effectLst/>
              <a:latin typeface="+mn-lt"/>
              <a:ea typeface="+mn-ea"/>
              <a:cs typeface="+mn-cs"/>
            </a:rPr>
            <a:t>減少</a:t>
          </a:r>
          <a:r>
            <a:rPr kumimoji="1" lang="ja-JP" altLang="ja-JP" sz="1000" baseline="0">
              <a:solidFill>
                <a:sysClr val="windowText" lastClr="000000"/>
              </a:solidFill>
              <a:effectLst/>
              <a:latin typeface="+mn-lt"/>
              <a:ea typeface="+mn-ea"/>
              <a:cs typeface="+mn-cs"/>
            </a:rPr>
            <a:t>した要因は、分子のマイナス要因となる充当可能財源等において、</a:t>
          </a:r>
          <a:r>
            <a:rPr kumimoji="1" lang="ja-JP" altLang="en-US" sz="1000" baseline="0">
              <a:solidFill>
                <a:sysClr val="windowText" lastClr="000000"/>
              </a:solidFill>
              <a:effectLst/>
              <a:latin typeface="+mn-lt"/>
              <a:ea typeface="+mn-ea"/>
              <a:cs typeface="+mn-cs"/>
            </a:rPr>
            <a:t>令和４年度に</a:t>
          </a:r>
          <a:r>
            <a:rPr kumimoji="1" lang="ja-JP" altLang="ja-JP" sz="1000" baseline="0">
              <a:solidFill>
                <a:sysClr val="windowText" lastClr="000000"/>
              </a:solidFill>
              <a:effectLst/>
              <a:latin typeface="+mn-lt"/>
              <a:ea typeface="+mn-ea"/>
              <a:cs typeface="+mn-cs"/>
            </a:rPr>
            <a:t>財政調整基金を大規模に取り崩した</a:t>
          </a:r>
          <a:r>
            <a:rPr kumimoji="1" lang="ja-JP" altLang="en-US" sz="1000" baseline="0">
              <a:solidFill>
                <a:sysClr val="windowText" lastClr="000000"/>
              </a:solidFill>
              <a:effectLst/>
              <a:latin typeface="+mn-lt"/>
              <a:ea typeface="+mn-ea"/>
              <a:cs typeface="+mn-cs"/>
            </a:rPr>
            <a:t>ものが国補助金の歳入等によりある程度積立てできたことで増加し分子を減小させたため</a:t>
          </a:r>
          <a:r>
            <a:rPr kumimoji="1" lang="ja-JP" altLang="ja-JP" sz="1000" baseline="0">
              <a:solidFill>
                <a:sysClr val="windowText" lastClr="000000"/>
              </a:solidFill>
              <a:effectLst/>
              <a:latin typeface="+mn-lt"/>
              <a:ea typeface="+mn-ea"/>
              <a:cs typeface="+mn-cs"/>
            </a:rPr>
            <a:t>、</a:t>
          </a:r>
          <a:r>
            <a:rPr kumimoji="1" lang="ja-JP" altLang="en-US" sz="1000" baseline="0">
              <a:solidFill>
                <a:sysClr val="windowText" lastClr="000000"/>
              </a:solidFill>
              <a:effectLst/>
              <a:latin typeface="+mn-lt"/>
              <a:ea typeface="+mn-ea"/>
              <a:cs typeface="+mn-cs"/>
            </a:rPr>
            <a:t>令和３年度とほぼ同水準の</a:t>
          </a:r>
          <a:r>
            <a:rPr kumimoji="1" lang="en-US" altLang="ja-JP" sz="1000" baseline="0">
              <a:solidFill>
                <a:sysClr val="windowText" lastClr="000000"/>
              </a:solidFill>
              <a:effectLst/>
              <a:latin typeface="+mn-lt"/>
              <a:ea typeface="+mn-ea"/>
              <a:cs typeface="+mn-cs"/>
            </a:rPr>
            <a:t>78.2</a:t>
          </a:r>
          <a:r>
            <a:rPr kumimoji="1" lang="ja-JP" altLang="ja-JP" sz="1000" baseline="0">
              <a:solidFill>
                <a:sysClr val="windowText" lastClr="000000"/>
              </a:solidFill>
              <a:effectLst/>
              <a:latin typeface="+mn-lt"/>
              <a:ea typeface="+mn-ea"/>
              <a:cs typeface="+mn-cs"/>
            </a:rPr>
            <a:t>％となった。</a:t>
          </a:r>
          <a:endParaRPr lang="ja-JP" altLang="ja-JP" sz="1000">
            <a:solidFill>
              <a:sysClr val="windowText" lastClr="000000"/>
            </a:solidFill>
            <a:effectLst/>
          </a:endParaRPr>
        </a:p>
        <a:p>
          <a:pPr>
            <a:lnSpc>
              <a:spcPts val="1500"/>
            </a:lnSpc>
          </a:pPr>
          <a:r>
            <a:rPr kumimoji="1" lang="ja-JP" altLang="ja-JP" sz="1000" baseline="0">
              <a:solidFill>
                <a:sysClr val="windowText" lastClr="000000"/>
              </a:solidFill>
              <a:effectLst/>
              <a:latin typeface="+mn-lt"/>
              <a:ea typeface="+mn-ea"/>
              <a:cs typeface="+mn-cs"/>
            </a:rPr>
            <a:t>　今後は地方債依存型の事業実施を見直すなど、地方債発行の抑制を図り、比率の減少に努める。</a:t>
          </a:r>
          <a:endParaRPr lang="ja-JP" altLang="ja-JP" sz="10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125669</xdr:rowOff>
    </xdr:from>
    <xdr:to>
      <xdr:col>81</xdr:col>
      <xdr:colOff>44450</xdr:colOff>
      <xdr:row>19</xdr:row>
      <xdr:rowOff>41547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211769"/>
          <a:ext cx="8382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126819</xdr:rowOff>
    </xdr:from>
    <xdr:to>
      <xdr:col>77</xdr:col>
      <xdr:colOff>44450</xdr:colOff>
      <xdr:row>19</xdr:row>
      <xdr:rowOff>41547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321291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126819</xdr:rowOff>
    </xdr:from>
    <xdr:to>
      <xdr:col>72</xdr:col>
      <xdr:colOff>203200</xdr:colOff>
      <xdr:row>20</xdr:row>
      <xdr:rowOff>70031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212919"/>
          <a:ext cx="889000" cy="28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70031</xdr:rowOff>
    </xdr:from>
    <xdr:to>
      <xdr:col>68</xdr:col>
      <xdr:colOff>152400</xdr:colOff>
      <xdr:row>21</xdr:row>
      <xdr:rowOff>70939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49903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74869</xdr:rowOff>
    </xdr:from>
    <xdr:to>
      <xdr:col>81</xdr:col>
      <xdr:colOff>95250</xdr:colOff>
      <xdr:row>19</xdr:row>
      <xdr:rowOff>5019</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16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46946</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1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162197</xdr:rowOff>
    </xdr:from>
    <xdr:to>
      <xdr:col>77</xdr:col>
      <xdr:colOff>95250</xdr:colOff>
      <xdr:row>19</xdr:row>
      <xdr:rowOff>92347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2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77124</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33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76019</xdr:rowOff>
    </xdr:from>
    <xdr:to>
      <xdr:col>73</xdr:col>
      <xdr:colOff>44450</xdr:colOff>
      <xdr:row>19</xdr:row>
      <xdr:rowOff>6169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16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162396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24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19231</xdr:rowOff>
    </xdr:from>
    <xdr:to>
      <xdr:col>68</xdr:col>
      <xdr:colOff>203200</xdr:colOff>
      <xdr:row>20</xdr:row>
      <xdr:rowOff>120831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44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105608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53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20139</xdr:rowOff>
    </xdr:from>
    <xdr:to>
      <xdr:col>64</xdr:col>
      <xdr:colOff>152400</xdr:colOff>
      <xdr:row>21</xdr:row>
      <xdr:rowOff>121739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6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106516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70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5,560
5,518
298.18
7,498,046
7,116,142
334,023
3,807,471
6,525,110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年度は、全国及び福島県、類似団体平均と比べると低くなっているが、人件費の額自体は</a:t>
          </a:r>
          <a:r>
            <a:rPr kumimoji="1" lang="ja-JP" altLang="en-US" sz="1100">
              <a:solidFill>
                <a:sysClr val="windowText" lastClr="000000"/>
              </a:solidFill>
              <a:effectLst/>
              <a:latin typeface="+mn-lt"/>
              <a:ea typeface="+mn-ea"/>
              <a:cs typeface="+mn-cs"/>
            </a:rPr>
            <a:t>対</a:t>
          </a:r>
          <a:r>
            <a:rPr kumimoji="1" lang="ja-JP" altLang="ja-JP" sz="1100">
              <a:solidFill>
                <a:sysClr val="windowText" lastClr="000000"/>
              </a:solidFill>
              <a:effectLst/>
              <a:latin typeface="+mn-lt"/>
              <a:ea typeface="+mn-ea"/>
              <a:cs typeface="+mn-cs"/>
            </a:rPr>
            <a:t>前年度比</a:t>
          </a:r>
          <a:r>
            <a:rPr kumimoji="1" lang="ja-JP" altLang="en-US" sz="1100">
              <a:solidFill>
                <a:sysClr val="windowText" lastClr="000000"/>
              </a:solidFill>
              <a:effectLst/>
              <a:latin typeface="+mn-lt"/>
              <a:ea typeface="+mn-ea"/>
              <a:cs typeface="+mn-cs"/>
            </a:rPr>
            <a:t>で微</a:t>
          </a:r>
          <a:r>
            <a:rPr kumimoji="1" lang="ja-JP" altLang="ja-JP" sz="1100">
              <a:solidFill>
                <a:sysClr val="windowText" lastClr="000000"/>
              </a:solidFill>
              <a:effectLst/>
              <a:latin typeface="+mn-lt"/>
              <a:ea typeface="+mn-ea"/>
              <a:cs typeface="+mn-cs"/>
            </a:rPr>
            <a:t>増となって</a:t>
          </a:r>
          <a:r>
            <a:rPr kumimoji="1" lang="ja-JP" altLang="en-US" sz="1100">
              <a:solidFill>
                <a:sysClr val="windowText" lastClr="000000"/>
              </a:solidFill>
              <a:effectLst/>
              <a:latin typeface="+mn-lt"/>
              <a:ea typeface="+mn-ea"/>
              <a:cs typeface="+mn-cs"/>
            </a:rPr>
            <a:t>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また国民健康保険や介護保険、上・下水道事業会計などの人件費に準ずる繰出金等を含めると、職員数や人件費はさらに高くなるため、今後は民間委託などの可能性を模索しながら、人件費の抑制に努める必要があ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30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122428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306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36</xdr:row>
      <xdr:rowOff>136144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136144</xdr:rowOff>
    </xdr:from>
    <xdr:to>
      <xdr:col>11</xdr:col>
      <xdr:colOff>9525</xdr:colOff>
      <xdr:row>37</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083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令和３年度以降、燃料費や電気料金の高騰による指定管理委託料等の増額や、新規に小規模多機能型居宅介護施設の指定管理委託が開始となったことなどにより、増加傾向にある。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今後は、使用料・手数料の見直し等による経常的な歳入の確保や、経常経費の節減に努め、物件費の抑制を図る。</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18</xdr:row>
      <xdr:rowOff>43180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530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92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17</xdr:row>
      <xdr:rowOff>77470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54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17</xdr:row>
      <xdr:rowOff>168910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540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扶助費に係る経常収支比率は全国及び福島県、類似団体平均を下回っており、今後も適正な負担を行いながら、財政運営の健全化に努める。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766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56</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56</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000">
              <a:solidFill>
                <a:sysClr val="windowText" lastClr="000000"/>
              </a:solidFill>
              <a:effectLst/>
              <a:latin typeface="+mn-lt"/>
              <a:ea typeface="+mn-ea"/>
              <a:cs typeface="+mn-cs"/>
            </a:rPr>
            <a:t>　令和元年度までは、下水道施設（農業集落排水処理施設及び個別排水処理施設）の維持管理経費、更には国民健康保険事業や介護保険事業の運営経費に対する繰出金が多額であったため、類似団体平均を上回る結果となった。</a:t>
          </a:r>
          <a:endParaRPr lang="ja-JP" altLang="ja-JP" sz="1000">
            <a:solidFill>
              <a:sysClr val="windowText" lastClr="000000"/>
            </a:solidFill>
            <a:effectLst/>
          </a:endParaRPr>
        </a:p>
        <a:p>
          <a:pPr>
            <a:lnSpc>
              <a:spcPts val="1500"/>
            </a:lnSpc>
          </a:pPr>
          <a:r>
            <a:rPr kumimoji="1" lang="ja-JP" altLang="ja-JP" sz="1000">
              <a:solidFill>
                <a:sysClr val="windowText" lastClr="000000"/>
              </a:solidFill>
              <a:effectLst/>
              <a:latin typeface="+mn-lt"/>
              <a:ea typeface="+mn-ea"/>
              <a:cs typeface="+mn-cs"/>
            </a:rPr>
            <a:t>　令和２年度以降では、下水道施設（下水道３施設）及び簡易水道施設は公営企業会計へと移行されたことで、繰出金でなく補助金での支出となったため、令和元年度比で大きく減となっている。</a:t>
          </a:r>
          <a:endParaRPr lang="ja-JP" altLang="ja-JP" sz="1000">
            <a:solidFill>
              <a:sysClr val="windowText" lastClr="000000"/>
            </a:solidFill>
            <a:effectLst/>
          </a:endParaRPr>
        </a:p>
        <a:p>
          <a:pPr>
            <a:lnSpc>
              <a:spcPts val="1500"/>
            </a:lnSpc>
          </a:pPr>
          <a:r>
            <a:rPr kumimoji="1" lang="ja-JP" altLang="ja-JP" sz="1000">
              <a:solidFill>
                <a:sysClr val="windowText" lastClr="000000"/>
              </a:solidFill>
              <a:effectLst/>
              <a:latin typeface="+mn-lt"/>
              <a:ea typeface="+mn-ea"/>
              <a:cs typeface="+mn-cs"/>
            </a:rPr>
            <a:t>　今後は、独立採算の原則に立ち返った事業の見直しや経費の節減など、普通会計の負担を減らすよう努める。</a:t>
          </a:r>
          <a:endParaRPr lang="ja-JP" altLang="ja-JP" sz="10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37193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788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57</xdr:row>
      <xdr:rowOff>15422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711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56</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711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58</xdr:row>
      <xdr:rowOff>137885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733643"/>
          <a:ext cx="889000" cy="3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76399</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87085</xdr:rowOff>
    </xdr:from>
    <xdr:to>
      <xdr:col>65</xdr:col>
      <xdr:colOff>53975</xdr:colOff>
      <xdr:row>59</xdr:row>
      <xdr:rowOff>17235</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2012</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類似団体平均と比較すると低い傾向であるが、全国及び福島県平均と比べると高い傾向にあり、今後も引き続き事業費補助の検証及び精査等による補助金の適正化に努めていく。</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なお、令和</a:t>
          </a:r>
          <a:r>
            <a:rPr kumimoji="1" lang="ja-JP" altLang="en-US" sz="1000">
              <a:solidFill>
                <a:sysClr val="windowText" lastClr="000000"/>
              </a:solidFill>
              <a:effectLst/>
              <a:latin typeface="+mn-lt"/>
              <a:ea typeface="+mn-ea"/>
              <a:cs typeface="+mn-cs"/>
            </a:rPr>
            <a:t>５</a:t>
          </a:r>
          <a:r>
            <a:rPr kumimoji="1" lang="ja-JP" altLang="ja-JP" sz="1000">
              <a:solidFill>
                <a:sysClr val="windowText" lastClr="000000"/>
              </a:solidFill>
              <a:effectLst/>
              <a:latin typeface="+mn-lt"/>
              <a:ea typeface="+mn-ea"/>
              <a:cs typeface="+mn-cs"/>
            </a:rPr>
            <a:t>年度は喜多方地方広域市町村圏組合負担金の増により、前年度比増となった。</a:t>
          </a:r>
          <a:endParaRPr lang="ja-JP" altLang="ja-JP" sz="10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5842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3266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2854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163576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285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36</xdr:row>
      <xdr:rowOff>163576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13003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143019</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ja-JP" sz="1000">
              <a:solidFill>
                <a:sysClr val="windowText" lastClr="000000"/>
              </a:solidFill>
              <a:effectLst/>
              <a:latin typeface="+mn-lt"/>
              <a:ea typeface="+mn-ea"/>
              <a:cs typeface="+mn-cs"/>
            </a:rPr>
            <a:t>　近年大規模整備及び改修事業が集中したことで、地方債の元利償還金が増加し、公債費にかかる経常収支比率は、全国及び福島県、類似団体平均を上回っている。</a:t>
          </a:r>
          <a:endParaRPr lang="ja-JP" altLang="ja-JP" sz="1000">
            <a:solidFill>
              <a:sysClr val="windowText" lastClr="000000"/>
            </a:solidFill>
            <a:effectLst/>
          </a:endParaRPr>
        </a:p>
        <a:p>
          <a:pPr>
            <a:lnSpc>
              <a:spcPts val="1400"/>
            </a:lnSpc>
          </a:pPr>
          <a:r>
            <a:rPr kumimoji="1" lang="ja-JP" altLang="ja-JP" sz="1000">
              <a:solidFill>
                <a:sysClr val="windowText" lastClr="000000"/>
              </a:solidFill>
              <a:effectLst/>
              <a:latin typeface="+mn-lt"/>
              <a:ea typeface="+mn-ea"/>
              <a:cs typeface="+mn-cs"/>
            </a:rPr>
            <a:t>　本町の財政構造上、自主財源が限られており大規模事業の実施には地方債発行に依存するため、高くなる傾向にある。</a:t>
          </a:r>
          <a:endParaRPr lang="ja-JP" altLang="ja-JP" sz="1000">
            <a:solidFill>
              <a:sysClr val="windowText" lastClr="000000"/>
            </a:solidFill>
            <a:effectLst/>
          </a:endParaRPr>
        </a:p>
        <a:p>
          <a:pPr>
            <a:lnSpc>
              <a:spcPts val="1400"/>
            </a:lnSpc>
          </a:pPr>
          <a:r>
            <a:rPr kumimoji="1" lang="ja-JP" altLang="ja-JP" sz="1000">
              <a:solidFill>
                <a:sysClr val="windowText" lastClr="000000"/>
              </a:solidFill>
              <a:effectLst/>
              <a:latin typeface="+mn-lt"/>
              <a:ea typeface="+mn-ea"/>
              <a:cs typeface="+mn-cs"/>
            </a:rPr>
            <a:t>　公債費のピークは令和４年度になるが、</a:t>
          </a:r>
          <a:r>
            <a:rPr kumimoji="1" lang="ja-JP" altLang="en-US" sz="1000">
              <a:solidFill>
                <a:sysClr val="windowText" lastClr="000000"/>
              </a:solidFill>
              <a:effectLst/>
              <a:latin typeface="+mn-lt"/>
              <a:ea typeface="+mn-ea"/>
              <a:cs typeface="+mn-cs"/>
            </a:rPr>
            <a:t>令和７年度までは毎年やや</a:t>
          </a:r>
          <a:r>
            <a:rPr kumimoji="1" lang="ja-JP" altLang="ja-JP" sz="1000">
              <a:solidFill>
                <a:sysClr val="windowText" lastClr="000000"/>
              </a:solidFill>
              <a:effectLst/>
              <a:latin typeface="+mn-lt"/>
              <a:ea typeface="+mn-ea"/>
              <a:cs typeface="+mn-cs"/>
            </a:rPr>
            <a:t>減少するものの高止まりの状況が続く見込みであり、財政負担は非常に重いものとなることから、地方債発行の抑制に努め、事業計画の延伸等、中長期的な視点に立った財政運営の平準化を目指していく。</a:t>
          </a:r>
          <a:endParaRPr lang="ja-JP" altLang="ja-JP" sz="10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153670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317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77</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35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77</xdr:row>
      <xdr:rowOff>153670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35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149861</xdr:rowOff>
    </xdr:from>
    <xdr:to>
      <xdr:col>11</xdr:col>
      <xdr:colOff>9525</xdr:colOff>
      <xdr:row>77</xdr:row>
      <xdr:rowOff>153670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351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99061</xdr:rowOff>
    </xdr:from>
    <xdr:to>
      <xdr:col>6</xdr:col>
      <xdr:colOff>171450</xdr:colOff>
      <xdr:row>78</xdr:row>
      <xdr:rowOff>29211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13988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ysClr val="windowText" lastClr="000000"/>
              </a:solidFill>
              <a:effectLst/>
              <a:latin typeface="+mn-lt"/>
              <a:ea typeface="+mn-ea"/>
              <a:cs typeface="+mn-cs"/>
            </a:rPr>
            <a:t>　令和</a:t>
          </a:r>
          <a:r>
            <a:rPr kumimoji="1" lang="ja-JP" altLang="en-US" sz="1000" baseline="0">
              <a:solidFill>
                <a:sysClr val="windowText" lastClr="000000"/>
              </a:solidFill>
              <a:effectLst/>
              <a:latin typeface="+mn-lt"/>
              <a:ea typeface="+mn-ea"/>
              <a:cs typeface="+mn-cs"/>
            </a:rPr>
            <a:t>５</a:t>
          </a:r>
          <a:r>
            <a:rPr kumimoji="1" lang="ja-JP" altLang="ja-JP" sz="1000" baseline="0">
              <a:solidFill>
                <a:sysClr val="windowText" lastClr="000000"/>
              </a:solidFill>
              <a:effectLst/>
              <a:latin typeface="+mn-lt"/>
              <a:ea typeface="+mn-ea"/>
              <a:cs typeface="+mn-cs"/>
            </a:rPr>
            <a:t>年度は</a:t>
          </a:r>
          <a:r>
            <a:rPr kumimoji="1" lang="ja-JP" altLang="ja-JP" sz="1000">
              <a:solidFill>
                <a:sysClr val="windowText" lastClr="000000"/>
              </a:solidFill>
              <a:effectLst/>
              <a:latin typeface="+mn-lt"/>
              <a:ea typeface="+mn-ea"/>
              <a:cs typeface="+mn-cs"/>
            </a:rPr>
            <a:t>全国及び福島県、類似団体平均を</a:t>
          </a:r>
          <a:r>
            <a:rPr kumimoji="1" lang="ja-JP" altLang="ja-JP" sz="1000" baseline="0">
              <a:solidFill>
                <a:sysClr val="windowText" lastClr="000000"/>
              </a:solidFill>
              <a:effectLst/>
              <a:latin typeface="+mn-lt"/>
              <a:ea typeface="+mn-ea"/>
              <a:cs typeface="+mn-cs"/>
            </a:rPr>
            <a:t>下回っているが、それは</a:t>
          </a:r>
          <a:r>
            <a:rPr kumimoji="1" lang="ja-JP" altLang="ja-JP" sz="1000">
              <a:solidFill>
                <a:sysClr val="windowText" lastClr="000000"/>
              </a:solidFill>
              <a:effectLst/>
              <a:latin typeface="+mn-lt"/>
              <a:ea typeface="+mn-ea"/>
              <a:cs typeface="+mn-cs"/>
            </a:rPr>
            <a:t>公債費に係る負担が大きいためである。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「公債費」で説明の通り、高止まりの状況は続くものの令和</a:t>
          </a:r>
          <a:r>
            <a:rPr kumimoji="1" lang="ja-JP" altLang="en-US" sz="1000">
              <a:solidFill>
                <a:sysClr val="windowText" lastClr="000000"/>
              </a:solidFill>
              <a:effectLst/>
              <a:latin typeface="+mn-lt"/>
              <a:ea typeface="+mn-ea"/>
              <a:cs typeface="+mn-cs"/>
            </a:rPr>
            <a:t>４</a:t>
          </a:r>
          <a:r>
            <a:rPr kumimoji="1" lang="ja-JP" altLang="ja-JP" sz="1000">
              <a:solidFill>
                <a:sysClr val="windowText" lastClr="000000"/>
              </a:solidFill>
              <a:effectLst/>
              <a:latin typeface="+mn-lt"/>
              <a:ea typeface="+mn-ea"/>
              <a:cs typeface="+mn-cs"/>
            </a:rPr>
            <a:t>年度以降は公債費のピークを経過することや、今後の地方債の発行抑制に努めるなどの努力により、数値は変動する見込みである。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今後も事業の評価・検証を進め、コスト意識を持ち、無駄を省く工夫をするなど、経費の節減に努め、更なる財政健全化を図っていく。</a:t>
          </a:r>
          <a:endParaRPr lang="ja-JP" altLang="ja-JP" sz="10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51562</xdr:rowOff>
    </xdr:from>
    <xdr:to>
      <xdr:col>82</xdr:col>
      <xdr:colOff>107950</xdr:colOff>
      <xdr:row>74</xdr:row>
      <xdr:rowOff>110998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73886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26416</xdr:rowOff>
    </xdr:from>
    <xdr:to>
      <xdr:col>78</xdr:col>
      <xdr:colOff>69850</xdr:colOff>
      <xdr:row>74</xdr:row>
      <xdr:rowOff>51562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71371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26416</xdr:rowOff>
    </xdr:from>
    <xdr:to>
      <xdr:col>73</xdr:col>
      <xdr:colOff>180975</xdr:colOff>
      <xdr:row>74</xdr:row>
      <xdr:rowOff>44704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137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44704</xdr:rowOff>
    </xdr:from>
    <xdr:to>
      <xdr:col>69</xdr:col>
      <xdr:colOff>92075</xdr:colOff>
      <xdr:row>74</xdr:row>
      <xdr:rowOff>81280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7320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18559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60198</xdr:rowOff>
    </xdr:from>
    <xdr:to>
      <xdr:col>82</xdr:col>
      <xdr:colOff>158750</xdr:colOff>
      <xdr:row>74</xdr:row>
      <xdr:rowOff>161798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74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76725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59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xdr:rowOff>
    </xdr:from>
    <xdr:to>
      <xdr:col>78</xdr:col>
      <xdr:colOff>120650</xdr:colOff>
      <xdr:row>74</xdr:row>
      <xdr:rowOff>102362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68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112539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456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147066</xdr:rowOff>
    </xdr:from>
    <xdr:to>
      <xdr:col>74</xdr:col>
      <xdr:colOff>31750</xdr:colOff>
      <xdr:row>74</xdr:row>
      <xdr:rowOff>77216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87393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165354</xdr:rowOff>
    </xdr:from>
    <xdr:to>
      <xdr:col>69</xdr:col>
      <xdr:colOff>142875</xdr:colOff>
      <xdr:row>74</xdr:row>
      <xdr:rowOff>95504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105681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30480</xdr:rowOff>
    </xdr:from>
    <xdr:to>
      <xdr:col>65</xdr:col>
      <xdr:colOff>53975</xdr:colOff>
      <xdr:row>74</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142257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101244</xdr:rowOff>
    </xdr:from>
    <xdr:to>
      <xdr:col>29</xdr:col>
      <xdr:colOff>127000</xdr:colOff>
      <xdr:row>14</xdr:row>
      <xdr:rowOff>170259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49169"/>
          <a:ext cx="647700" cy="69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49092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1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170259</xdr:rowOff>
    </xdr:from>
    <xdr:to>
      <xdr:col>26</xdr:col>
      <xdr:colOff>50800</xdr:colOff>
      <xdr:row>15</xdr:row>
      <xdr:rowOff>80160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18184"/>
          <a:ext cx="698500" cy="81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80160</xdr:rowOff>
    </xdr:from>
    <xdr:to>
      <xdr:col>22</xdr:col>
      <xdr:colOff>114300</xdr:colOff>
      <xdr:row>16</xdr:row>
      <xdr:rowOff>7343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99535"/>
          <a:ext cx="698500" cy="9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7343</xdr:rowOff>
    </xdr:from>
    <xdr:to>
      <xdr:col>18</xdr:col>
      <xdr:colOff>177800</xdr:colOff>
      <xdr:row>16</xdr:row>
      <xdr:rowOff>150828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98168"/>
          <a:ext cx="698500" cy="143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137728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50444</xdr:rowOff>
    </xdr:from>
    <xdr:to>
      <xdr:col>29</xdr:col>
      <xdr:colOff>177800</xdr:colOff>
      <xdr:row>14</xdr:row>
      <xdr:rowOff>152044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98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66971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119459</xdr:rowOff>
    </xdr:from>
    <xdr:to>
      <xdr:col>26</xdr:col>
      <xdr:colOff>101600</xdr:colOff>
      <xdr:row>15</xdr:row>
      <xdr:rowOff>49609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67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59786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3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29360</xdr:rowOff>
    </xdr:from>
    <xdr:to>
      <xdr:col>22</xdr:col>
      <xdr:colOff>165100</xdr:colOff>
      <xdr:row>15</xdr:row>
      <xdr:rowOff>130960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48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141137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1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127993</xdr:rowOff>
    </xdr:from>
    <xdr:to>
      <xdr:col>19</xdr:col>
      <xdr:colOff>38100</xdr:colOff>
      <xdr:row>16</xdr:row>
      <xdr:rowOff>58143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4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68320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16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100028</xdr:rowOff>
    </xdr:from>
    <xdr:to>
      <xdr:col>15</xdr:col>
      <xdr:colOff>101600</xdr:colOff>
      <xdr:row>17</xdr:row>
      <xdr:rowOff>30178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90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40355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5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52408</xdr:rowOff>
    </xdr:from>
    <xdr:to>
      <xdr:col>29</xdr:col>
      <xdr:colOff>127000</xdr:colOff>
      <xdr:row>35</xdr:row>
      <xdr:rowOff>59083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62758"/>
          <a:ext cx="647700" cy="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204602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59083</xdr:rowOff>
    </xdr:from>
    <xdr:to>
      <xdr:col>26</xdr:col>
      <xdr:colOff>50800</xdr:colOff>
      <xdr:row>35</xdr:row>
      <xdr:rowOff>68059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69433"/>
          <a:ext cx="698500" cy="8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68059</xdr:rowOff>
    </xdr:from>
    <xdr:to>
      <xdr:col>22</xdr:col>
      <xdr:colOff>114300</xdr:colOff>
      <xdr:row>35</xdr:row>
      <xdr:rowOff>104704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78409"/>
          <a:ext cx="698500" cy="36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104704</xdr:rowOff>
    </xdr:from>
    <xdr:to>
      <xdr:col>18</xdr:col>
      <xdr:colOff>177800</xdr:colOff>
      <xdr:row>35</xdr:row>
      <xdr:rowOff>104948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15054"/>
          <a:ext cx="698500" cy="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1608</xdr:rowOff>
    </xdr:from>
    <xdr:to>
      <xdr:col>29</xdr:col>
      <xdr:colOff>177800</xdr:colOff>
      <xdr:row>35</xdr:row>
      <xdr:rowOff>103208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11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189585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5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8283</xdr:rowOff>
    </xdr:from>
    <xdr:to>
      <xdr:col>26</xdr:col>
      <xdr:colOff>101600</xdr:colOff>
      <xdr:row>35</xdr:row>
      <xdr:rowOff>109883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18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120060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87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17259</xdr:rowOff>
    </xdr:from>
    <xdr:to>
      <xdr:col>22</xdr:col>
      <xdr:colOff>165100</xdr:colOff>
      <xdr:row>35</xdr:row>
      <xdr:rowOff>118859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27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129036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9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53904</xdr:rowOff>
    </xdr:from>
    <xdr:to>
      <xdr:col>19</xdr:col>
      <xdr:colOff>38100</xdr:colOff>
      <xdr:row>35</xdr:row>
      <xdr:rowOff>155504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64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165681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54148</xdr:rowOff>
    </xdr:from>
    <xdr:to>
      <xdr:col>15</xdr:col>
      <xdr:colOff>101600</xdr:colOff>
      <xdr:row>35</xdr:row>
      <xdr:rowOff>155748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64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165925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5,560
5,518
298.18
7,498,046
7,116,142
334,023
3,807,471
6,525,110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165020</xdr:rowOff>
    </xdr:from>
    <xdr:to>
      <xdr:col>24</xdr:col>
      <xdr:colOff>63500</xdr:colOff>
      <xdr:row>34</xdr:row>
      <xdr:rowOff>36354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22870"/>
          <a:ext cx="838200" cy="4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36354</xdr:rowOff>
    </xdr:from>
    <xdr:to>
      <xdr:col>19</xdr:col>
      <xdr:colOff>177800</xdr:colOff>
      <xdr:row>34</xdr:row>
      <xdr:rowOff>106644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65654"/>
          <a:ext cx="889000" cy="7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106644</xdr:rowOff>
    </xdr:from>
    <xdr:to>
      <xdr:col>15</xdr:col>
      <xdr:colOff>50800</xdr:colOff>
      <xdr:row>35</xdr:row>
      <xdr:rowOff>48946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35944"/>
          <a:ext cx="889000" cy="11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48946</xdr:rowOff>
    </xdr:from>
    <xdr:to>
      <xdr:col>10</xdr:col>
      <xdr:colOff>114300</xdr:colOff>
      <xdr:row>36</xdr:row>
      <xdr:rowOff>29972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49696"/>
          <a:ext cx="889000" cy="15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45583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114220</xdr:rowOff>
    </xdr:from>
    <xdr:to>
      <xdr:col>24</xdr:col>
      <xdr:colOff>114300</xdr:colOff>
      <xdr:row>34</xdr:row>
      <xdr:rowOff>44370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7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137097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2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157004</xdr:rowOff>
    </xdr:from>
    <xdr:to>
      <xdr:col>20</xdr:col>
      <xdr:colOff>38100</xdr:colOff>
      <xdr:row>34</xdr:row>
      <xdr:rowOff>87154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1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103681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59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55844</xdr:rowOff>
    </xdr:from>
    <xdr:to>
      <xdr:col>15</xdr:col>
      <xdr:colOff>101600</xdr:colOff>
      <xdr:row>34</xdr:row>
      <xdr:rowOff>157444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8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2521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6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169596</xdr:rowOff>
    </xdr:from>
    <xdr:to>
      <xdr:col>10</xdr:col>
      <xdr:colOff>165100</xdr:colOff>
      <xdr:row>35</xdr:row>
      <xdr:rowOff>99746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9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116273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77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150622</xdr:rowOff>
    </xdr:from>
    <xdr:to>
      <xdr:col>6</xdr:col>
      <xdr:colOff>38100</xdr:colOff>
      <xdr:row>36</xdr:row>
      <xdr:rowOff>80772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97299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92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121052</xdr:rowOff>
    </xdr:from>
    <xdr:to>
      <xdr:col>24</xdr:col>
      <xdr:colOff>63500</xdr:colOff>
      <xdr:row>57</xdr:row>
      <xdr:rowOff>128991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893702"/>
          <a:ext cx="838200" cy="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102015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874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128991</xdr:rowOff>
    </xdr:from>
    <xdr:to>
      <xdr:col>19</xdr:col>
      <xdr:colOff>177800</xdr:colOff>
      <xdr:row>57</xdr:row>
      <xdr:rowOff>137100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01641"/>
          <a:ext cx="889000" cy="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49964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137100</xdr:rowOff>
    </xdr:from>
    <xdr:to>
      <xdr:col>15</xdr:col>
      <xdr:colOff>50800</xdr:colOff>
      <xdr:row>57</xdr:row>
      <xdr:rowOff>152162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09750"/>
          <a:ext cx="889000" cy="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152162</xdr:rowOff>
    </xdr:from>
    <xdr:to>
      <xdr:col>10</xdr:col>
      <xdr:colOff>114300</xdr:colOff>
      <xdr:row>57</xdr:row>
      <xdr:rowOff>156717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24812"/>
          <a:ext cx="8890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70252</xdr:rowOff>
    </xdr:from>
    <xdr:to>
      <xdr:col>24</xdr:col>
      <xdr:colOff>114300</xdr:colOff>
      <xdr:row>58</xdr:row>
      <xdr:rowOff>402</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4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93129</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9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78191</xdr:rowOff>
    </xdr:from>
    <xdr:to>
      <xdr:col>20</xdr:col>
      <xdr:colOff>38100</xdr:colOff>
      <xdr:row>58</xdr:row>
      <xdr:rowOff>8341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5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24868</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62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86300</xdr:rowOff>
    </xdr:from>
    <xdr:to>
      <xdr:col>15</xdr:col>
      <xdr:colOff>101600</xdr:colOff>
      <xdr:row>58</xdr:row>
      <xdr:rowOff>16450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5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32977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63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101362</xdr:rowOff>
    </xdr:from>
    <xdr:to>
      <xdr:col>10</xdr:col>
      <xdr:colOff>165100</xdr:colOff>
      <xdr:row>58</xdr:row>
      <xdr:rowOff>31512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7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48039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64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105917</xdr:rowOff>
    </xdr:from>
    <xdr:to>
      <xdr:col>6</xdr:col>
      <xdr:colOff>38100</xdr:colOff>
      <xdr:row>58</xdr:row>
      <xdr:rowOff>36067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7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52594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65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84569</xdr:rowOff>
    </xdr:from>
    <xdr:to>
      <xdr:col>24</xdr:col>
      <xdr:colOff>63500</xdr:colOff>
      <xdr:row>74</xdr:row>
      <xdr:rowOff>159645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600419"/>
          <a:ext cx="838200" cy="24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84569</xdr:rowOff>
    </xdr:from>
    <xdr:to>
      <xdr:col>19</xdr:col>
      <xdr:colOff>177800</xdr:colOff>
      <xdr:row>73</xdr:row>
      <xdr:rowOff>131128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2600419"/>
          <a:ext cx="889000" cy="4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85425</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2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131128</xdr:rowOff>
    </xdr:from>
    <xdr:to>
      <xdr:col>15</xdr:col>
      <xdr:colOff>50800</xdr:colOff>
      <xdr:row>74</xdr:row>
      <xdr:rowOff>78873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646978"/>
          <a:ext cx="889000" cy="11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77043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2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78873</xdr:rowOff>
    </xdr:from>
    <xdr:to>
      <xdr:col>10</xdr:col>
      <xdr:colOff>114300</xdr:colOff>
      <xdr:row>77</xdr:row>
      <xdr:rowOff>14256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766173"/>
          <a:ext cx="889000" cy="4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146442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3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108845</xdr:rowOff>
    </xdr:from>
    <xdr:to>
      <xdr:col>24</xdr:col>
      <xdr:colOff>114300</xdr:colOff>
      <xdr:row>75</xdr:row>
      <xdr:rowOff>38995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131722</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64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33769</xdr:rowOff>
    </xdr:from>
    <xdr:to>
      <xdr:col>20</xdr:col>
      <xdr:colOff>38100</xdr:colOff>
      <xdr:row>73</xdr:row>
      <xdr:rowOff>135369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5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151896</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32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80328</xdr:rowOff>
    </xdr:from>
    <xdr:to>
      <xdr:col>15</xdr:col>
      <xdr:colOff>101600</xdr:colOff>
      <xdr:row>74</xdr:row>
      <xdr:rowOff>10478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59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27005</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37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28073</xdr:rowOff>
    </xdr:from>
    <xdr:to>
      <xdr:col>10</xdr:col>
      <xdr:colOff>165100</xdr:colOff>
      <xdr:row>74</xdr:row>
      <xdr:rowOff>129673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7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146200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49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134906</xdr:rowOff>
    </xdr:from>
    <xdr:to>
      <xdr:col>6</xdr:col>
      <xdr:colOff>38100</xdr:colOff>
      <xdr:row>77</xdr:row>
      <xdr:rowOff>65056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1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81583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9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167980</xdr:rowOff>
    </xdr:from>
    <xdr:to>
      <xdr:col>24</xdr:col>
      <xdr:colOff>63500</xdr:colOff>
      <xdr:row>96</xdr:row>
      <xdr:rowOff>79132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55730"/>
          <a:ext cx="838200" cy="8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104299</xdr:rowOff>
    </xdr:from>
    <xdr:to>
      <xdr:col>19</xdr:col>
      <xdr:colOff>177800</xdr:colOff>
      <xdr:row>96</xdr:row>
      <xdr:rowOff>79132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392049"/>
          <a:ext cx="889000" cy="14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104299</xdr:rowOff>
    </xdr:from>
    <xdr:to>
      <xdr:col>15</xdr:col>
      <xdr:colOff>50800</xdr:colOff>
      <xdr:row>97</xdr:row>
      <xdr:rowOff>46093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92049"/>
          <a:ext cx="889000" cy="28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46093</xdr:rowOff>
    </xdr:from>
    <xdr:to>
      <xdr:col>10</xdr:col>
      <xdr:colOff>114300</xdr:colOff>
      <xdr:row>97</xdr:row>
      <xdr:rowOff>84858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76743"/>
          <a:ext cx="889000" cy="3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117180</xdr:rowOff>
    </xdr:from>
    <xdr:to>
      <xdr:col>24</xdr:col>
      <xdr:colOff>114300</xdr:colOff>
      <xdr:row>96</xdr:row>
      <xdr:rowOff>47330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0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140057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5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28332</xdr:rowOff>
    </xdr:from>
    <xdr:to>
      <xdr:col>20</xdr:col>
      <xdr:colOff>38100</xdr:colOff>
      <xdr:row>96</xdr:row>
      <xdr:rowOff>129932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8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146459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26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53499</xdr:rowOff>
    </xdr:from>
    <xdr:to>
      <xdr:col>15</xdr:col>
      <xdr:colOff>101600</xdr:colOff>
      <xdr:row>95</xdr:row>
      <xdr:rowOff>155099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1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166743</xdr:rowOff>
    </xdr:from>
    <xdr:to>
      <xdr:col>10</xdr:col>
      <xdr:colOff>165100</xdr:colOff>
      <xdr:row>97</xdr:row>
      <xdr:rowOff>96893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2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113420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40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34058</xdr:rowOff>
    </xdr:from>
    <xdr:to>
      <xdr:col>6</xdr:col>
      <xdr:colOff>38100</xdr:colOff>
      <xdr:row>97</xdr:row>
      <xdr:rowOff>135658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152185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3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81146</xdr:rowOff>
    </xdr:from>
    <xdr:to>
      <xdr:col>55</xdr:col>
      <xdr:colOff>0</xdr:colOff>
      <xdr:row>33</xdr:row>
      <xdr:rowOff>145795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738996"/>
          <a:ext cx="838200" cy="6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145795</xdr:rowOff>
    </xdr:from>
    <xdr:to>
      <xdr:col>50</xdr:col>
      <xdr:colOff>114300</xdr:colOff>
      <xdr:row>34</xdr:row>
      <xdr:rowOff>76136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803645"/>
          <a:ext cx="889000" cy="10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37397</xdr:rowOff>
    </xdr:from>
    <xdr:to>
      <xdr:col>45</xdr:col>
      <xdr:colOff>177800</xdr:colOff>
      <xdr:row>34</xdr:row>
      <xdr:rowOff>76136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352347"/>
          <a:ext cx="889000" cy="55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37397</xdr:rowOff>
    </xdr:from>
    <xdr:to>
      <xdr:col>41</xdr:col>
      <xdr:colOff>50800</xdr:colOff>
      <xdr:row>35</xdr:row>
      <xdr:rowOff>163017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352347"/>
          <a:ext cx="889000" cy="81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130832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30346</xdr:rowOff>
    </xdr:from>
    <xdr:to>
      <xdr:col>55</xdr:col>
      <xdr:colOff>50800</xdr:colOff>
      <xdr:row>33</xdr:row>
      <xdr:rowOff>131946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6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53223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53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94995</xdr:rowOff>
    </xdr:from>
    <xdr:to>
      <xdr:col>50</xdr:col>
      <xdr:colOff>165100</xdr:colOff>
      <xdr:row>34</xdr:row>
      <xdr:rowOff>25145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7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41672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52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25336</xdr:rowOff>
    </xdr:from>
    <xdr:to>
      <xdr:col>46</xdr:col>
      <xdr:colOff>38100</xdr:colOff>
      <xdr:row>34</xdr:row>
      <xdr:rowOff>126936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143463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2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158047</xdr:rowOff>
    </xdr:from>
    <xdr:to>
      <xdr:col>41</xdr:col>
      <xdr:colOff>101600</xdr:colOff>
      <xdr:row>31</xdr:row>
      <xdr:rowOff>88197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30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104724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07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112217</xdr:rowOff>
    </xdr:from>
    <xdr:to>
      <xdr:col>36</xdr:col>
      <xdr:colOff>165100</xdr:colOff>
      <xdr:row>36</xdr:row>
      <xdr:rowOff>42367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58894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8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46341</xdr:rowOff>
    </xdr:from>
    <xdr:to>
      <xdr:col>55</xdr:col>
      <xdr:colOff>0</xdr:colOff>
      <xdr:row>58</xdr:row>
      <xdr:rowOff>62951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90441"/>
          <a:ext cx="838200" cy="1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33535</xdr:rowOff>
    </xdr:from>
    <xdr:to>
      <xdr:col>50</xdr:col>
      <xdr:colOff>114300</xdr:colOff>
      <xdr:row>58</xdr:row>
      <xdr:rowOff>46341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77635"/>
          <a:ext cx="889000" cy="1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113684</xdr:rowOff>
    </xdr:from>
    <xdr:to>
      <xdr:col>45</xdr:col>
      <xdr:colOff>177800</xdr:colOff>
      <xdr:row>58</xdr:row>
      <xdr:rowOff>33535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86334"/>
          <a:ext cx="889000" cy="9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113684</xdr:rowOff>
    </xdr:from>
    <xdr:to>
      <xdr:col>41</xdr:col>
      <xdr:colOff>50800</xdr:colOff>
      <xdr:row>57</xdr:row>
      <xdr:rowOff>170680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86334"/>
          <a:ext cx="889000" cy="5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106087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12151</xdr:rowOff>
    </xdr:from>
    <xdr:to>
      <xdr:col>55</xdr:col>
      <xdr:colOff>50800</xdr:colOff>
      <xdr:row>58</xdr:row>
      <xdr:rowOff>113751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5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162028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3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166991</xdr:rowOff>
    </xdr:from>
    <xdr:to>
      <xdr:col>50</xdr:col>
      <xdr:colOff>165100</xdr:colOff>
      <xdr:row>58</xdr:row>
      <xdr:rowOff>97141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3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113668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1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154185</xdr:rowOff>
    </xdr:from>
    <xdr:to>
      <xdr:col>46</xdr:col>
      <xdr:colOff>38100</xdr:colOff>
      <xdr:row>58</xdr:row>
      <xdr:rowOff>84335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100862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0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62884</xdr:rowOff>
    </xdr:from>
    <xdr:to>
      <xdr:col>41</xdr:col>
      <xdr:colOff>101600</xdr:colOff>
      <xdr:row>57</xdr:row>
      <xdr:rowOff>164484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3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9561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1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119880</xdr:rowOff>
    </xdr:from>
    <xdr:to>
      <xdr:col>36</xdr:col>
      <xdr:colOff>165100</xdr:colOff>
      <xdr:row>58</xdr:row>
      <xdr:rowOff>50030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66557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6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159192</xdr:rowOff>
    </xdr:from>
    <xdr:to>
      <xdr:col>55</xdr:col>
      <xdr:colOff>0</xdr:colOff>
      <xdr:row>78</xdr:row>
      <xdr:rowOff>163468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32292"/>
          <a:ext cx="838200" cy="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159192</xdr:rowOff>
    </xdr:from>
    <xdr:to>
      <xdr:col>50</xdr:col>
      <xdr:colOff>114300</xdr:colOff>
      <xdr:row>78</xdr:row>
      <xdr:rowOff>168782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32292"/>
          <a:ext cx="8890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102386</xdr:rowOff>
    </xdr:from>
    <xdr:to>
      <xdr:col>45</xdr:col>
      <xdr:colOff>177800</xdr:colOff>
      <xdr:row>78</xdr:row>
      <xdr:rowOff>168782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75486"/>
          <a:ext cx="889000" cy="6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93242</xdr:rowOff>
    </xdr:from>
    <xdr:to>
      <xdr:col>41</xdr:col>
      <xdr:colOff>50800</xdr:colOff>
      <xdr:row>78</xdr:row>
      <xdr:rowOff>102386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6634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112668</xdr:rowOff>
    </xdr:from>
    <xdr:to>
      <xdr:col>55</xdr:col>
      <xdr:colOff>50800</xdr:colOff>
      <xdr:row>79</xdr:row>
      <xdr:rowOff>42818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8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108392</xdr:rowOff>
    </xdr:from>
    <xdr:to>
      <xdr:col>50</xdr:col>
      <xdr:colOff>165100</xdr:colOff>
      <xdr:row>79</xdr:row>
      <xdr:rowOff>38542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8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55069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117982</xdr:rowOff>
    </xdr:from>
    <xdr:to>
      <xdr:col>46</xdr:col>
      <xdr:colOff>38100</xdr:colOff>
      <xdr:row>79</xdr:row>
      <xdr:rowOff>48132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9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39259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51586</xdr:rowOff>
    </xdr:from>
    <xdr:to>
      <xdr:col>41</xdr:col>
      <xdr:colOff>101600</xdr:colOff>
      <xdr:row>78</xdr:row>
      <xdr:rowOff>153186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2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169713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9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42442</xdr:rowOff>
    </xdr:from>
    <xdr:to>
      <xdr:col>36</xdr:col>
      <xdr:colOff>165100</xdr:colOff>
      <xdr:row>78</xdr:row>
      <xdr:rowOff>144042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1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160569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19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5587</xdr:rowOff>
    </xdr:from>
    <xdr:to>
      <xdr:col>55</xdr:col>
      <xdr:colOff>0</xdr:colOff>
      <xdr:row>97</xdr:row>
      <xdr:rowOff>9021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36237"/>
          <a:ext cx="8382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117084</xdr:rowOff>
    </xdr:from>
    <xdr:to>
      <xdr:col>50</xdr:col>
      <xdr:colOff>114300</xdr:colOff>
      <xdr:row>97</xdr:row>
      <xdr:rowOff>5587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576284"/>
          <a:ext cx="889000" cy="5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30144</xdr:rowOff>
    </xdr:from>
    <xdr:to>
      <xdr:col>45</xdr:col>
      <xdr:colOff>177800</xdr:colOff>
      <xdr:row>96</xdr:row>
      <xdr:rowOff>117084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489344"/>
          <a:ext cx="889000" cy="8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30144</xdr:rowOff>
    </xdr:from>
    <xdr:to>
      <xdr:col>41</xdr:col>
      <xdr:colOff>50800</xdr:colOff>
      <xdr:row>97</xdr:row>
      <xdr:rowOff>16340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489344"/>
          <a:ext cx="889000" cy="15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158032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129671</xdr:rowOff>
    </xdr:from>
    <xdr:to>
      <xdr:col>55</xdr:col>
      <xdr:colOff>50800</xdr:colOff>
      <xdr:row>97</xdr:row>
      <xdr:rowOff>59821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8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152548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4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126237</xdr:rowOff>
    </xdr:from>
    <xdr:to>
      <xdr:col>50</xdr:col>
      <xdr:colOff>165100</xdr:colOff>
      <xdr:row>97</xdr:row>
      <xdr:rowOff>56387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8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72914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36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66284</xdr:rowOff>
    </xdr:from>
    <xdr:to>
      <xdr:col>46</xdr:col>
      <xdr:colOff>38100</xdr:colOff>
      <xdr:row>96</xdr:row>
      <xdr:rowOff>167884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2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12961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30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150794</xdr:rowOff>
    </xdr:from>
    <xdr:to>
      <xdr:col>41</xdr:col>
      <xdr:colOff>101600</xdr:colOff>
      <xdr:row>96</xdr:row>
      <xdr:rowOff>80944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43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97471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21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136990</xdr:rowOff>
    </xdr:from>
    <xdr:to>
      <xdr:col>36</xdr:col>
      <xdr:colOff>165100</xdr:colOff>
      <xdr:row>97</xdr:row>
      <xdr:rowOff>67140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83667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7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816</xdr:rowOff>
    </xdr:from>
    <xdr:to>
      <xdr:col>85</xdr:col>
      <xdr:colOff>127000</xdr:colOff>
      <xdr:row>38</xdr:row>
      <xdr:rowOff>57742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344466"/>
          <a:ext cx="838200" cy="22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1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57742</xdr:rowOff>
    </xdr:from>
    <xdr:to>
      <xdr:col>81</xdr:col>
      <xdr:colOff>50800</xdr:colOff>
      <xdr:row>38</xdr:row>
      <xdr:rowOff>115405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72842"/>
          <a:ext cx="889000" cy="5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41018</xdr:rowOff>
    </xdr:from>
    <xdr:to>
      <xdr:col>76</xdr:col>
      <xdr:colOff>114300</xdr:colOff>
      <xdr:row>38</xdr:row>
      <xdr:rowOff>115405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56118"/>
          <a:ext cx="889000" cy="7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41018</xdr:rowOff>
    </xdr:from>
    <xdr:to>
      <xdr:col>71</xdr:col>
      <xdr:colOff>177800</xdr:colOff>
      <xdr:row>38</xdr:row>
      <xdr:rowOff>103618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56118"/>
          <a:ext cx="889000" cy="6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121466</xdr:rowOff>
    </xdr:from>
    <xdr:to>
      <xdr:col>85</xdr:col>
      <xdr:colOff>177800</xdr:colOff>
      <xdr:row>37</xdr:row>
      <xdr:rowOff>51616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29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144343</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14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6942</xdr:rowOff>
    </xdr:from>
    <xdr:to>
      <xdr:col>81</xdr:col>
      <xdr:colOff>101600</xdr:colOff>
      <xdr:row>38</xdr:row>
      <xdr:rowOff>108542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2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125069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64605</xdr:rowOff>
    </xdr:from>
    <xdr:to>
      <xdr:col>76</xdr:col>
      <xdr:colOff>165100</xdr:colOff>
      <xdr:row>38</xdr:row>
      <xdr:rowOff>166205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157332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161668</xdr:rowOff>
    </xdr:from>
    <xdr:to>
      <xdr:col>72</xdr:col>
      <xdr:colOff>38100</xdr:colOff>
      <xdr:row>38</xdr:row>
      <xdr:rowOff>91818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0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108345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8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52818</xdr:rowOff>
    </xdr:from>
    <xdr:to>
      <xdr:col>67</xdr:col>
      <xdr:colOff>101600</xdr:colOff>
      <xdr:row>38</xdr:row>
      <xdr:rowOff>154418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145545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6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136065</xdr:rowOff>
    </xdr:from>
    <xdr:to>
      <xdr:col>85</xdr:col>
      <xdr:colOff>127000</xdr:colOff>
      <xdr:row>74</xdr:row>
      <xdr:rowOff>149919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2823365"/>
          <a:ext cx="8382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136065</xdr:rowOff>
    </xdr:from>
    <xdr:to>
      <xdr:col>81</xdr:col>
      <xdr:colOff>50800</xdr:colOff>
      <xdr:row>74</xdr:row>
      <xdr:rowOff>164563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823365"/>
          <a:ext cx="889000" cy="2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147934</xdr:rowOff>
    </xdr:from>
    <xdr:to>
      <xdr:col>76</xdr:col>
      <xdr:colOff>114300</xdr:colOff>
      <xdr:row>74</xdr:row>
      <xdr:rowOff>164563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2835234"/>
          <a:ext cx="889000" cy="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147934</xdr:rowOff>
    </xdr:from>
    <xdr:to>
      <xdr:col>71</xdr:col>
      <xdr:colOff>177800</xdr:colOff>
      <xdr:row>75</xdr:row>
      <xdr:rowOff>59768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835234"/>
          <a:ext cx="889000" cy="8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9783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99119</xdr:rowOff>
    </xdr:from>
    <xdr:to>
      <xdr:col>85</xdr:col>
      <xdr:colOff>177800</xdr:colOff>
      <xdr:row>75</xdr:row>
      <xdr:rowOff>29269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78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121996</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63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85265</xdr:rowOff>
    </xdr:from>
    <xdr:to>
      <xdr:col>81</xdr:col>
      <xdr:colOff>101600</xdr:colOff>
      <xdr:row>75</xdr:row>
      <xdr:rowOff>15415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7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31942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54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113763</xdr:rowOff>
    </xdr:from>
    <xdr:to>
      <xdr:col>76</xdr:col>
      <xdr:colOff>165100</xdr:colOff>
      <xdr:row>75</xdr:row>
      <xdr:rowOff>43913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8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60440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57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97134</xdr:rowOff>
    </xdr:from>
    <xdr:to>
      <xdr:col>72</xdr:col>
      <xdr:colOff>38100</xdr:colOff>
      <xdr:row>75</xdr:row>
      <xdr:rowOff>27284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78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43811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55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8968</xdr:rowOff>
    </xdr:from>
    <xdr:to>
      <xdr:col>67</xdr:col>
      <xdr:colOff>101600</xdr:colOff>
      <xdr:row>75</xdr:row>
      <xdr:rowOff>110568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86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127095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64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77983</xdr:rowOff>
    </xdr:from>
    <xdr:to>
      <xdr:col>85</xdr:col>
      <xdr:colOff>127000</xdr:colOff>
      <xdr:row>98</xdr:row>
      <xdr:rowOff>159967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80083"/>
          <a:ext cx="838200" cy="8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34448</xdr:rowOff>
    </xdr:from>
    <xdr:to>
      <xdr:col>81</xdr:col>
      <xdr:colOff>50800</xdr:colOff>
      <xdr:row>98</xdr:row>
      <xdr:rowOff>159967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36548"/>
          <a:ext cx="889000" cy="12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34448</xdr:rowOff>
    </xdr:from>
    <xdr:to>
      <xdr:col>76</xdr:col>
      <xdr:colOff>114300</xdr:colOff>
      <xdr:row>98</xdr:row>
      <xdr:rowOff>79273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36548"/>
          <a:ext cx="889000" cy="4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79273</xdr:rowOff>
    </xdr:from>
    <xdr:to>
      <xdr:col>71</xdr:col>
      <xdr:colOff>177800</xdr:colOff>
      <xdr:row>98</xdr:row>
      <xdr:rowOff>155846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81373"/>
          <a:ext cx="889000" cy="7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27183</xdr:rowOff>
    </xdr:from>
    <xdr:to>
      <xdr:col>85</xdr:col>
      <xdr:colOff>177800</xdr:colOff>
      <xdr:row>98</xdr:row>
      <xdr:rowOff>128783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2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50060</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8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109167</xdr:rowOff>
    </xdr:from>
    <xdr:to>
      <xdr:col>81</xdr:col>
      <xdr:colOff>101600</xdr:colOff>
      <xdr:row>99</xdr:row>
      <xdr:rowOff>39317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1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55844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8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155098</xdr:rowOff>
    </xdr:from>
    <xdr:to>
      <xdr:col>76</xdr:col>
      <xdr:colOff>165100</xdr:colOff>
      <xdr:row>98</xdr:row>
      <xdr:rowOff>85248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8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101775</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56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28473</xdr:rowOff>
    </xdr:from>
    <xdr:to>
      <xdr:col>72</xdr:col>
      <xdr:colOff>38100</xdr:colOff>
      <xdr:row>98</xdr:row>
      <xdr:rowOff>130073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3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146600</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60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105046</xdr:rowOff>
    </xdr:from>
    <xdr:to>
      <xdr:col>67</xdr:col>
      <xdr:colOff>101600</xdr:colOff>
      <xdr:row>99</xdr:row>
      <xdr:rowOff>35196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51723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8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57472</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572572"/>
          <a:ext cx="838200" cy="8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6672</xdr:rowOff>
    </xdr:from>
    <xdr:to>
      <xdr:col>116</xdr:col>
      <xdr:colOff>114300</xdr:colOff>
      <xdr:row>38</xdr:row>
      <xdr:rowOff>108272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2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129414</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47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125812</xdr:rowOff>
    </xdr:from>
    <xdr:to>
      <xdr:col>116</xdr:col>
      <xdr:colOff>63500</xdr:colOff>
      <xdr:row>58</xdr:row>
      <xdr:rowOff>128041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69912"/>
          <a:ext cx="8382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88739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32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128041</xdr:rowOff>
    </xdr:from>
    <xdr:to>
      <xdr:col>111</xdr:col>
      <xdr:colOff>177800</xdr:colOff>
      <xdr:row>58</xdr:row>
      <xdr:rowOff>131680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72141"/>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31837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131680</xdr:rowOff>
    </xdr:from>
    <xdr:to>
      <xdr:col>107</xdr:col>
      <xdr:colOff>50800</xdr:colOff>
      <xdr:row>58</xdr:row>
      <xdr:rowOff>133052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7578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30027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133052</xdr:rowOff>
    </xdr:from>
    <xdr:to>
      <xdr:col>102</xdr:col>
      <xdr:colOff>114300</xdr:colOff>
      <xdr:row>58</xdr:row>
      <xdr:rowOff>134518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77152"/>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25093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34885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75012</xdr:rowOff>
    </xdr:from>
    <xdr:to>
      <xdr:col>116</xdr:col>
      <xdr:colOff>114300</xdr:colOff>
      <xdr:row>59</xdr:row>
      <xdr:rowOff>5162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1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34389</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0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77241</xdr:rowOff>
    </xdr:from>
    <xdr:to>
      <xdr:col>112</xdr:col>
      <xdr:colOff>38100</xdr:colOff>
      <xdr:row>59</xdr:row>
      <xdr:rowOff>7391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23918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79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80880</xdr:rowOff>
    </xdr:from>
    <xdr:to>
      <xdr:col>107</xdr:col>
      <xdr:colOff>101600</xdr:colOff>
      <xdr:row>59</xdr:row>
      <xdr:rowOff>11030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27557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0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82252</xdr:rowOff>
    </xdr:from>
    <xdr:to>
      <xdr:col>102</xdr:col>
      <xdr:colOff>165100</xdr:colOff>
      <xdr:row>59</xdr:row>
      <xdr:rowOff>12402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2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28929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0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83718</xdr:rowOff>
    </xdr:from>
    <xdr:to>
      <xdr:col>98</xdr:col>
      <xdr:colOff>38100</xdr:colOff>
      <xdr:row>59</xdr:row>
      <xdr:rowOff>13868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30395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0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68</xdr:rowOff>
    </xdr:from>
    <xdr:to>
      <xdr:col>116</xdr:col>
      <xdr:colOff>63500</xdr:colOff>
      <xdr:row>76</xdr:row>
      <xdr:rowOff>52974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30268"/>
          <a:ext cx="838200" cy="5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41151</xdr:rowOff>
    </xdr:from>
    <xdr:to>
      <xdr:col>111</xdr:col>
      <xdr:colOff>177800</xdr:colOff>
      <xdr:row>76</xdr:row>
      <xdr:rowOff>52974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071351"/>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41151</xdr:rowOff>
    </xdr:from>
    <xdr:to>
      <xdr:col>107</xdr:col>
      <xdr:colOff>50800</xdr:colOff>
      <xdr:row>76</xdr:row>
      <xdr:rowOff>84193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071351"/>
          <a:ext cx="889000" cy="4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27958</xdr:rowOff>
    </xdr:from>
    <xdr:to>
      <xdr:col>102</xdr:col>
      <xdr:colOff>114300</xdr:colOff>
      <xdr:row>76</xdr:row>
      <xdr:rowOff>84193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715258"/>
          <a:ext cx="889000" cy="39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120719</xdr:rowOff>
    </xdr:from>
    <xdr:to>
      <xdr:col>116</xdr:col>
      <xdr:colOff>114300</xdr:colOff>
      <xdr:row>76</xdr:row>
      <xdr:rowOff>50868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794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143596</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3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2174</xdr:rowOff>
    </xdr:from>
    <xdr:to>
      <xdr:col>112</xdr:col>
      <xdr:colOff>38100</xdr:colOff>
      <xdr:row>76</xdr:row>
      <xdr:rowOff>103774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03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120301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8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161801</xdr:rowOff>
    </xdr:from>
    <xdr:to>
      <xdr:col>107</xdr:col>
      <xdr:colOff>101600</xdr:colOff>
      <xdr:row>76</xdr:row>
      <xdr:rowOff>91951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02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108479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79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33393</xdr:rowOff>
    </xdr:from>
    <xdr:to>
      <xdr:col>102</xdr:col>
      <xdr:colOff>165100</xdr:colOff>
      <xdr:row>76</xdr:row>
      <xdr:rowOff>134993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06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151521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83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148608</xdr:rowOff>
    </xdr:from>
    <xdr:to>
      <xdr:col>98</xdr:col>
      <xdr:colOff>38100</xdr:colOff>
      <xdr:row>74</xdr:row>
      <xdr:rowOff>78758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66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95285</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43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歳出決算総額は、住民一人当たり</a:t>
          </a:r>
          <a:r>
            <a:rPr kumimoji="1" lang="en-US" altLang="ja-JP" sz="1100">
              <a:solidFill>
                <a:sysClr val="windowText" lastClr="000000"/>
              </a:solidFill>
              <a:effectLst/>
              <a:latin typeface="+mn-lt"/>
              <a:ea typeface="+mn-ea"/>
              <a:cs typeface="+mn-cs"/>
            </a:rPr>
            <a:t>1,280</a:t>
          </a:r>
          <a:r>
            <a:rPr kumimoji="1" lang="ja-JP" altLang="ja-JP" sz="1100">
              <a:solidFill>
                <a:sysClr val="windowText" lastClr="000000"/>
              </a:solidFill>
              <a:effectLst/>
              <a:latin typeface="+mn-lt"/>
              <a:ea typeface="+mn-ea"/>
              <a:cs typeface="+mn-cs"/>
            </a:rPr>
            <a:t>千円となっている。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類似団体内順位でみると</a:t>
          </a:r>
          <a:r>
            <a:rPr kumimoji="1" lang="ja-JP" altLang="en-US" sz="1100">
              <a:solidFill>
                <a:sysClr val="windowText" lastClr="000000"/>
              </a:solidFill>
              <a:effectLst/>
              <a:latin typeface="+mn-lt"/>
              <a:ea typeface="+mn-ea"/>
              <a:cs typeface="+mn-cs"/>
            </a:rPr>
            <a:t>普通建設事業費</a:t>
          </a:r>
          <a:r>
            <a:rPr kumimoji="1" lang="ja-JP" altLang="ja-JP" sz="1100">
              <a:solidFill>
                <a:sysClr val="windowText" lastClr="000000"/>
              </a:solidFill>
              <a:effectLst/>
              <a:latin typeface="+mn-lt"/>
              <a:ea typeface="+mn-ea"/>
              <a:cs typeface="+mn-cs"/>
            </a:rPr>
            <a:t>以外の項目で、</a:t>
          </a:r>
          <a:r>
            <a:rPr kumimoji="1" lang="en-US" altLang="ja-JP" sz="1100">
              <a:solidFill>
                <a:sysClr val="windowText" lastClr="000000"/>
              </a:solidFill>
              <a:effectLst/>
              <a:latin typeface="+mn-lt"/>
              <a:ea typeface="+mn-ea"/>
              <a:cs typeface="+mn-cs"/>
            </a:rPr>
            <a:t>81</a:t>
          </a:r>
          <a:r>
            <a:rPr kumimoji="1" lang="ja-JP" altLang="ja-JP" sz="1100">
              <a:solidFill>
                <a:sysClr val="windowText" lastClr="000000"/>
              </a:solidFill>
              <a:effectLst/>
              <a:latin typeface="+mn-lt"/>
              <a:ea typeface="+mn-ea"/>
              <a:cs typeface="+mn-cs"/>
            </a:rPr>
            <a:t>団体中</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位以内と高くなっている。特に維持補修費と公債費は全国及び福島県、類似団体平均と比べ</a:t>
          </a:r>
          <a:r>
            <a:rPr kumimoji="1" lang="ja-JP" altLang="en-US"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倍近く</a:t>
          </a:r>
          <a:r>
            <a:rPr kumimoji="1" lang="ja-JP" altLang="ja-JP" sz="1100">
              <a:solidFill>
                <a:sysClr val="windowText" lastClr="000000"/>
              </a:solidFill>
              <a:effectLst/>
              <a:latin typeface="+mn-lt"/>
              <a:ea typeface="+mn-ea"/>
              <a:cs typeface="+mn-cs"/>
            </a:rPr>
            <a:t>高い値となっており、維持補修費では除雪関係経費の計上、公債費では町道整備などの既存施設の更新事業（「普通建設事業費（うち更新整備）」）を継続的に実施する財源として地方債を活用することから、高くなる傾向がある。</a:t>
          </a:r>
          <a:r>
            <a:rPr kumimoji="1" lang="ja-JP" altLang="en-US" sz="1100">
              <a:solidFill>
                <a:sysClr val="windowText" lastClr="000000"/>
              </a:solidFill>
              <a:effectLst/>
              <a:latin typeface="+mn-lt"/>
              <a:ea typeface="+mn-ea"/>
              <a:cs typeface="+mn-cs"/>
            </a:rPr>
            <a:t>また、令和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8</a:t>
          </a:r>
          <a:r>
            <a:rPr kumimoji="1" lang="ja-JP" altLang="en-US" sz="1100">
              <a:solidFill>
                <a:sysClr val="windowText" lastClr="000000"/>
              </a:solidFill>
              <a:effectLst/>
              <a:latin typeface="+mn-lt"/>
              <a:ea typeface="+mn-ea"/>
              <a:cs typeface="+mn-cs"/>
            </a:rPr>
            <a:t>月発生豪雨災害の被災箇所復旧のため、災害復旧事業費が対前年比で約</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倍の支出となっている。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本町では、特に公債費などの義務的経費の支出と普通建設事業などの投資的経費の支出が重なっている状況にあり、今後公債費の抑制などの対策が必要となってくるが、現状では行政に求められる課題に対応するため、必要な事業展開を実施することが急務であることから、過度にならないようバランスをとりながら事業を実施する必要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その中にあっても、財政運営の弾力化を持たせるための財政調整基金等への積み立ても実施し、中長期的な視点を持った行政運営に努めている。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5,560
5,518
298.18
7,498,046
7,116,142
334,023
3,807,471
6,525,110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164338</xdr:rowOff>
    </xdr:from>
    <xdr:to>
      <xdr:col>24</xdr:col>
      <xdr:colOff>63500</xdr:colOff>
      <xdr:row>33</xdr:row>
      <xdr:rowOff>2413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50738"/>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164338</xdr:rowOff>
    </xdr:from>
    <xdr:to>
      <xdr:col>19</xdr:col>
      <xdr:colOff>177800</xdr:colOff>
      <xdr:row>33</xdr:row>
      <xdr:rowOff>135255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50738"/>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135255</xdr:rowOff>
    </xdr:from>
    <xdr:to>
      <xdr:col>15</xdr:col>
      <xdr:colOff>50800</xdr:colOff>
      <xdr:row>33</xdr:row>
      <xdr:rowOff>145034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93105"/>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11176</xdr:rowOff>
    </xdr:from>
    <xdr:to>
      <xdr:col>10</xdr:col>
      <xdr:colOff>114300</xdr:colOff>
      <xdr:row>33</xdr:row>
      <xdr:rowOff>145034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69026"/>
          <a:ext cx="8890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123063</xdr:rowOff>
    </xdr:from>
    <xdr:to>
      <xdr:col>24</xdr:col>
      <xdr:colOff>114300</xdr:colOff>
      <xdr:row>33</xdr:row>
      <xdr:rowOff>53213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0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145940</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6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113538</xdr:rowOff>
    </xdr:from>
    <xdr:to>
      <xdr:col>20</xdr:col>
      <xdr:colOff>38100</xdr:colOff>
      <xdr:row>33</xdr:row>
      <xdr:rowOff>43688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9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60215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37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84455</xdr:rowOff>
    </xdr:from>
    <xdr:to>
      <xdr:col>15</xdr:col>
      <xdr:colOff>101600</xdr:colOff>
      <xdr:row>34</xdr:row>
      <xdr:rowOff>14605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31132</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1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94234</xdr:rowOff>
    </xdr:from>
    <xdr:to>
      <xdr:col>10</xdr:col>
      <xdr:colOff>165100</xdr:colOff>
      <xdr:row>34</xdr:row>
      <xdr:rowOff>24384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40911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2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131826</xdr:rowOff>
    </xdr:from>
    <xdr:to>
      <xdr:col>6</xdr:col>
      <xdr:colOff>38100</xdr:colOff>
      <xdr:row>33</xdr:row>
      <xdr:rowOff>61976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78503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39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147782</xdr:rowOff>
    </xdr:from>
    <xdr:to>
      <xdr:col>24</xdr:col>
      <xdr:colOff>63500</xdr:colOff>
      <xdr:row>58</xdr:row>
      <xdr:rowOff>12106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20432"/>
          <a:ext cx="838200" cy="3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144001</xdr:rowOff>
    </xdr:from>
    <xdr:to>
      <xdr:col>19</xdr:col>
      <xdr:colOff>177800</xdr:colOff>
      <xdr:row>58</xdr:row>
      <xdr:rowOff>12106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16651"/>
          <a:ext cx="889000" cy="3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114988</xdr:rowOff>
    </xdr:from>
    <xdr:to>
      <xdr:col>15</xdr:col>
      <xdr:colOff>50800</xdr:colOff>
      <xdr:row>57</xdr:row>
      <xdr:rowOff>144001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87638"/>
          <a:ext cx="8890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90740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0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114988</xdr:rowOff>
    </xdr:from>
    <xdr:to>
      <xdr:col>10</xdr:col>
      <xdr:colOff>114300</xdr:colOff>
      <xdr:row>58</xdr:row>
      <xdr:rowOff>22427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87638"/>
          <a:ext cx="889000" cy="7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61638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0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96982</xdr:rowOff>
    </xdr:from>
    <xdr:to>
      <xdr:col>24</xdr:col>
      <xdr:colOff>114300</xdr:colOff>
      <xdr:row>58</xdr:row>
      <xdr:rowOff>27132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6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119859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132756</xdr:rowOff>
    </xdr:from>
    <xdr:to>
      <xdr:col>20</xdr:col>
      <xdr:colOff>38100</xdr:colOff>
      <xdr:row>58</xdr:row>
      <xdr:rowOff>62906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0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79433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68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93201</xdr:rowOff>
    </xdr:from>
    <xdr:to>
      <xdr:col>15</xdr:col>
      <xdr:colOff>101600</xdr:colOff>
      <xdr:row>58</xdr:row>
      <xdr:rowOff>23351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6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39878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64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64188</xdr:rowOff>
    </xdr:from>
    <xdr:to>
      <xdr:col>10</xdr:col>
      <xdr:colOff>165100</xdr:colOff>
      <xdr:row>57</xdr:row>
      <xdr:rowOff>165788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10865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1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143077</xdr:rowOff>
    </xdr:from>
    <xdr:to>
      <xdr:col>6</xdr:col>
      <xdr:colOff>38100</xdr:colOff>
      <xdr:row>58</xdr:row>
      <xdr:rowOff>73227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89754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6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xdr:rowOff>
    </xdr:from>
    <xdr:to>
      <xdr:col>24</xdr:col>
      <xdr:colOff>63500</xdr:colOff>
      <xdr:row>75</xdr:row>
      <xdr:rowOff>11009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858810"/>
          <a:ext cx="838200" cy="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143386</xdr:rowOff>
    </xdr:from>
    <xdr:to>
      <xdr:col>19</xdr:col>
      <xdr:colOff>177800</xdr:colOff>
      <xdr:row>75</xdr:row>
      <xdr:rowOff>11009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830686"/>
          <a:ext cx="889000" cy="3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143386</xdr:rowOff>
    </xdr:from>
    <xdr:to>
      <xdr:col>15</xdr:col>
      <xdr:colOff>50800</xdr:colOff>
      <xdr:row>75</xdr:row>
      <xdr:rowOff>29338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830686"/>
          <a:ext cx="889000" cy="5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29338</xdr:rowOff>
    </xdr:from>
    <xdr:to>
      <xdr:col>10</xdr:col>
      <xdr:colOff>114300</xdr:colOff>
      <xdr:row>76</xdr:row>
      <xdr:rowOff>11449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888088"/>
          <a:ext cx="889000" cy="15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120710</xdr:rowOff>
    </xdr:from>
    <xdr:to>
      <xdr:col>24</xdr:col>
      <xdr:colOff>114300</xdr:colOff>
      <xdr:row>75</xdr:row>
      <xdr:rowOff>50860</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0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143587</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65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131659</xdr:rowOff>
    </xdr:from>
    <xdr:to>
      <xdr:col>20</xdr:col>
      <xdr:colOff>38100</xdr:colOff>
      <xdr:row>75</xdr:row>
      <xdr:rowOff>61809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81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78336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59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92586</xdr:rowOff>
    </xdr:from>
    <xdr:to>
      <xdr:col>15</xdr:col>
      <xdr:colOff>101600</xdr:colOff>
      <xdr:row>75</xdr:row>
      <xdr:rowOff>22736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7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39263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55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149988</xdr:rowOff>
    </xdr:from>
    <xdr:to>
      <xdr:col>10</xdr:col>
      <xdr:colOff>165100</xdr:colOff>
      <xdr:row>75</xdr:row>
      <xdr:rowOff>80138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8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96665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61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132100</xdr:rowOff>
    </xdr:from>
    <xdr:to>
      <xdr:col>6</xdr:col>
      <xdr:colOff>38100</xdr:colOff>
      <xdr:row>76</xdr:row>
      <xdr:rowOff>62250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53376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08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129177</xdr:rowOff>
    </xdr:from>
    <xdr:to>
      <xdr:col>24</xdr:col>
      <xdr:colOff>63500</xdr:colOff>
      <xdr:row>94</xdr:row>
      <xdr:rowOff>158345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245477"/>
          <a:ext cx="838200" cy="2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146794</xdr:rowOff>
    </xdr:from>
    <xdr:to>
      <xdr:col>19</xdr:col>
      <xdr:colOff>177800</xdr:colOff>
      <xdr:row>94</xdr:row>
      <xdr:rowOff>158345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263094"/>
          <a:ext cx="889000" cy="1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146794</xdr:rowOff>
    </xdr:from>
    <xdr:to>
      <xdr:col>15</xdr:col>
      <xdr:colOff>50800</xdr:colOff>
      <xdr:row>95</xdr:row>
      <xdr:rowOff>81468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263094"/>
          <a:ext cx="889000" cy="10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81468</xdr:rowOff>
    </xdr:from>
    <xdr:to>
      <xdr:col>10</xdr:col>
      <xdr:colOff>114300</xdr:colOff>
      <xdr:row>95</xdr:row>
      <xdr:rowOff>149309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369218"/>
          <a:ext cx="889000" cy="6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109191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78377</xdr:rowOff>
    </xdr:from>
    <xdr:to>
      <xdr:col>24</xdr:col>
      <xdr:colOff>114300</xdr:colOff>
      <xdr:row>95</xdr:row>
      <xdr:rowOff>8527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1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101254</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04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107545</xdr:rowOff>
    </xdr:from>
    <xdr:to>
      <xdr:col>20</xdr:col>
      <xdr:colOff>38100</xdr:colOff>
      <xdr:row>95</xdr:row>
      <xdr:rowOff>37695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2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54222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59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95994</xdr:rowOff>
    </xdr:from>
    <xdr:to>
      <xdr:col>15</xdr:col>
      <xdr:colOff>101600</xdr:colOff>
      <xdr:row>95</xdr:row>
      <xdr:rowOff>26144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21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42671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30668</xdr:rowOff>
    </xdr:from>
    <xdr:to>
      <xdr:col>10</xdr:col>
      <xdr:colOff>165100</xdr:colOff>
      <xdr:row>95</xdr:row>
      <xdr:rowOff>132268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31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148795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09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98509</xdr:rowOff>
    </xdr:from>
    <xdr:to>
      <xdr:col>6</xdr:col>
      <xdr:colOff>38100</xdr:colOff>
      <xdr:row>96</xdr:row>
      <xdr:rowOff>28659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3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45186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1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132842</xdr:rowOff>
    </xdr:from>
    <xdr:to>
      <xdr:col>55</xdr:col>
      <xdr:colOff>0</xdr:colOff>
      <xdr:row>38</xdr:row>
      <xdr:rowOff>133756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647942"/>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133299</xdr:rowOff>
    </xdr:from>
    <xdr:to>
      <xdr:col>50</xdr:col>
      <xdr:colOff>114300</xdr:colOff>
      <xdr:row>38</xdr:row>
      <xdr:rowOff>133756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4839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19914</xdr:rowOff>
    </xdr:from>
    <xdr:to>
      <xdr:col>45</xdr:col>
      <xdr:colOff>177800</xdr:colOff>
      <xdr:row>38</xdr:row>
      <xdr:rowOff>133299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363564"/>
          <a:ext cx="889000" cy="28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19914</xdr:rowOff>
    </xdr:from>
    <xdr:to>
      <xdr:col>41</xdr:col>
      <xdr:colOff>50800</xdr:colOff>
      <xdr:row>38</xdr:row>
      <xdr:rowOff>128270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6363564"/>
          <a:ext cx="889000" cy="27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82042</xdr:rowOff>
    </xdr:from>
    <xdr:to>
      <xdr:col>55</xdr:col>
      <xdr:colOff>50800</xdr:colOff>
      <xdr:row>39</xdr:row>
      <xdr:rowOff>12192</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168419</xdr:rowOff>
    </xdr:from>
    <xdr:ext cx="313932"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2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82956</xdr:rowOff>
    </xdr:from>
    <xdr:to>
      <xdr:col>50</xdr:col>
      <xdr:colOff>165100</xdr:colOff>
      <xdr:row>39</xdr:row>
      <xdr:rowOff>13106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4233</xdr:rowOff>
    </xdr:from>
    <xdr:ext cx="313932"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82333" y="669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82499</xdr:rowOff>
    </xdr:from>
    <xdr:to>
      <xdr:col>46</xdr:col>
      <xdr:colOff>38100</xdr:colOff>
      <xdr:row>39</xdr:row>
      <xdr:rowOff>12649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3776</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93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140564</xdr:rowOff>
    </xdr:from>
    <xdr:to>
      <xdr:col>41</xdr:col>
      <xdr:colOff>101600</xdr:colOff>
      <xdr:row>37</xdr:row>
      <xdr:rowOff>70714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3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87241</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08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77470</xdr:rowOff>
    </xdr:from>
    <xdr:to>
      <xdr:col>36</xdr:col>
      <xdr:colOff>165100</xdr:colOff>
      <xdr:row>39</xdr:row>
      <xdr:rowOff>7620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170197</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15333" y="6685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28959</xdr:rowOff>
    </xdr:from>
    <xdr:to>
      <xdr:col>55</xdr:col>
      <xdr:colOff>0</xdr:colOff>
      <xdr:row>54</xdr:row>
      <xdr:rowOff>29416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28725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29416</xdr:rowOff>
    </xdr:from>
    <xdr:to>
      <xdr:col>50</xdr:col>
      <xdr:colOff>114300</xdr:colOff>
      <xdr:row>54</xdr:row>
      <xdr:rowOff>60048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287716"/>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60048</xdr:rowOff>
    </xdr:from>
    <xdr:to>
      <xdr:col>45</xdr:col>
      <xdr:colOff>177800</xdr:colOff>
      <xdr:row>55</xdr:row>
      <xdr:rowOff>77254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318348"/>
          <a:ext cx="889000" cy="18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77254</xdr:rowOff>
    </xdr:from>
    <xdr:to>
      <xdr:col>41</xdr:col>
      <xdr:colOff>50800</xdr:colOff>
      <xdr:row>55</xdr:row>
      <xdr:rowOff>93241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507004"/>
          <a:ext cx="889000" cy="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8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149609</xdr:rowOff>
    </xdr:from>
    <xdr:to>
      <xdr:col>55</xdr:col>
      <xdr:colOff>50800</xdr:colOff>
      <xdr:row>54</xdr:row>
      <xdr:rowOff>79759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23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1036</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08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150066</xdr:rowOff>
    </xdr:from>
    <xdr:to>
      <xdr:col>50</xdr:col>
      <xdr:colOff>165100</xdr:colOff>
      <xdr:row>54</xdr:row>
      <xdr:rowOff>80216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23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96743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01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9248</xdr:rowOff>
    </xdr:from>
    <xdr:to>
      <xdr:col>46</xdr:col>
      <xdr:colOff>38100</xdr:colOff>
      <xdr:row>54</xdr:row>
      <xdr:rowOff>110848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26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127375</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04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26454</xdr:rowOff>
    </xdr:from>
    <xdr:to>
      <xdr:col>41</xdr:col>
      <xdr:colOff>101600</xdr:colOff>
      <xdr:row>55</xdr:row>
      <xdr:rowOff>128054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45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144581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23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42441</xdr:rowOff>
    </xdr:from>
    <xdr:to>
      <xdr:col>36</xdr:col>
      <xdr:colOff>165100</xdr:colOff>
      <xdr:row>55</xdr:row>
      <xdr:rowOff>144041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47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160568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2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42418</xdr:rowOff>
    </xdr:from>
    <xdr:to>
      <xdr:col>55</xdr:col>
      <xdr:colOff>0</xdr:colOff>
      <xdr:row>77</xdr:row>
      <xdr:rowOff>94365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244068"/>
          <a:ext cx="838200" cy="5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42418</xdr:rowOff>
    </xdr:from>
    <xdr:to>
      <xdr:col>50</xdr:col>
      <xdr:colOff>114300</xdr:colOff>
      <xdr:row>77</xdr:row>
      <xdr:rowOff>115560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244068"/>
          <a:ext cx="889000" cy="7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3097</xdr:rowOff>
    </xdr:from>
    <xdr:to>
      <xdr:col>45</xdr:col>
      <xdr:colOff>177800</xdr:colOff>
      <xdr:row>77</xdr:row>
      <xdr:rowOff>115560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204747"/>
          <a:ext cx="889000" cy="11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3097</xdr:rowOff>
    </xdr:from>
    <xdr:to>
      <xdr:col>41</xdr:col>
      <xdr:colOff>50800</xdr:colOff>
      <xdr:row>77</xdr:row>
      <xdr:rowOff>154907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204747"/>
          <a:ext cx="889000" cy="15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43565</xdr:rowOff>
    </xdr:from>
    <xdr:to>
      <xdr:col>55</xdr:col>
      <xdr:colOff>50800</xdr:colOff>
      <xdr:row>77</xdr:row>
      <xdr:rowOff>145165</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24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21992</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2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163068</xdr:rowOff>
    </xdr:from>
    <xdr:to>
      <xdr:col>50</xdr:col>
      <xdr:colOff>165100</xdr:colOff>
      <xdr:row>77</xdr:row>
      <xdr:rowOff>93218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84345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28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64760</xdr:rowOff>
    </xdr:from>
    <xdr:to>
      <xdr:col>46</xdr:col>
      <xdr:colOff>38100</xdr:colOff>
      <xdr:row>77</xdr:row>
      <xdr:rowOff>166360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2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157487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35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123747</xdr:rowOff>
    </xdr:from>
    <xdr:to>
      <xdr:col>41</xdr:col>
      <xdr:colOff>101600</xdr:colOff>
      <xdr:row>77</xdr:row>
      <xdr:rowOff>53897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15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70424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9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104107</xdr:rowOff>
    </xdr:from>
    <xdr:to>
      <xdr:col>36</xdr:col>
      <xdr:colOff>165100</xdr:colOff>
      <xdr:row>78</xdr:row>
      <xdr:rowOff>34257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25384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9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104212</xdr:rowOff>
    </xdr:from>
    <xdr:to>
      <xdr:col>55</xdr:col>
      <xdr:colOff>0</xdr:colOff>
      <xdr:row>97</xdr:row>
      <xdr:rowOff>134156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734862"/>
          <a:ext cx="838200" cy="2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104212</xdr:rowOff>
    </xdr:from>
    <xdr:to>
      <xdr:col>50</xdr:col>
      <xdr:colOff>114300</xdr:colOff>
      <xdr:row>97</xdr:row>
      <xdr:rowOff>115216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734862"/>
          <a:ext cx="889000" cy="1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115216</xdr:rowOff>
    </xdr:from>
    <xdr:to>
      <xdr:col>45</xdr:col>
      <xdr:colOff>177800</xdr:colOff>
      <xdr:row>97</xdr:row>
      <xdr:rowOff>122082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745866"/>
          <a:ext cx="889000" cy="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122082</xdr:rowOff>
    </xdr:from>
    <xdr:to>
      <xdr:col>41</xdr:col>
      <xdr:colOff>50800</xdr:colOff>
      <xdr:row>97</xdr:row>
      <xdr:rowOff>168563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752732"/>
          <a:ext cx="889000" cy="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83356</xdr:rowOff>
    </xdr:from>
    <xdr:to>
      <xdr:col>55</xdr:col>
      <xdr:colOff>50800</xdr:colOff>
      <xdr:row>98</xdr:row>
      <xdr:rowOff>13506</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106233</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6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53412</xdr:rowOff>
    </xdr:from>
    <xdr:to>
      <xdr:col>50</xdr:col>
      <xdr:colOff>165100</xdr:colOff>
      <xdr:row>97</xdr:row>
      <xdr:rowOff>155012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6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45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64416</xdr:rowOff>
    </xdr:from>
    <xdr:to>
      <xdr:col>46</xdr:col>
      <xdr:colOff>38100</xdr:colOff>
      <xdr:row>97</xdr:row>
      <xdr:rowOff>166016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6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11093</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47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71282</xdr:rowOff>
    </xdr:from>
    <xdr:to>
      <xdr:col>41</xdr:col>
      <xdr:colOff>101600</xdr:colOff>
      <xdr:row>98</xdr:row>
      <xdr:rowOff>1432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17959</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4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117763</xdr:rowOff>
    </xdr:from>
    <xdr:to>
      <xdr:col>36</xdr:col>
      <xdr:colOff>165100</xdr:colOff>
      <xdr:row>98</xdr:row>
      <xdr:rowOff>47913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4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64440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2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23049</xdr:rowOff>
    </xdr:from>
    <xdr:to>
      <xdr:col>85</xdr:col>
      <xdr:colOff>127000</xdr:colOff>
      <xdr:row>36</xdr:row>
      <xdr:rowOff>80705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195249"/>
          <a:ext cx="838200" cy="5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114582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5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80705</xdr:rowOff>
    </xdr:from>
    <xdr:to>
      <xdr:col>81</xdr:col>
      <xdr:colOff>50800</xdr:colOff>
      <xdr:row>37</xdr:row>
      <xdr:rowOff>111207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252905"/>
          <a:ext cx="889000" cy="20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87710</xdr:rowOff>
    </xdr:from>
    <xdr:to>
      <xdr:col>76</xdr:col>
      <xdr:colOff>114300</xdr:colOff>
      <xdr:row>37</xdr:row>
      <xdr:rowOff>111207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5745560"/>
          <a:ext cx="889000" cy="70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87710</xdr:rowOff>
    </xdr:from>
    <xdr:to>
      <xdr:col>71</xdr:col>
      <xdr:colOff>177800</xdr:colOff>
      <xdr:row>35</xdr:row>
      <xdr:rowOff>117068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5745560"/>
          <a:ext cx="889000" cy="37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144202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4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5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143699</xdr:rowOff>
    </xdr:from>
    <xdr:to>
      <xdr:col>85</xdr:col>
      <xdr:colOff>177800</xdr:colOff>
      <xdr:row>36</xdr:row>
      <xdr:rowOff>73849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1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166576</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599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29905</xdr:rowOff>
    </xdr:from>
    <xdr:to>
      <xdr:col>81</xdr:col>
      <xdr:colOff>101600</xdr:colOff>
      <xdr:row>36</xdr:row>
      <xdr:rowOff>131505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20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148032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97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60407</xdr:rowOff>
    </xdr:from>
    <xdr:to>
      <xdr:col>76</xdr:col>
      <xdr:colOff>165100</xdr:colOff>
      <xdr:row>37</xdr:row>
      <xdr:rowOff>162007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4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7084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36910</xdr:rowOff>
    </xdr:from>
    <xdr:to>
      <xdr:col>72</xdr:col>
      <xdr:colOff>38100</xdr:colOff>
      <xdr:row>33</xdr:row>
      <xdr:rowOff>138510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56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155037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4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66268</xdr:rowOff>
    </xdr:from>
    <xdr:to>
      <xdr:col>67</xdr:col>
      <xdr:colOff>101600</xdr:colOff>
      <xdr:row>35</xdr:row>
      <xdr:rowOff>167868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0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12945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8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43802</xdr:rowOff>
    </xdr:from>
    <xdr:to>
      <xdr:col>85</xdr:col>
      <xdr:colOff>127000</xdr:colOff>
      <xdr:row>58</xdr:row>
      <xdr:rowOff>59004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87902"/>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59004</xdr:rowOff>
    </xdr:from>
    <xdr:to>
      <xdr:col>81</xdr:col>
      <xdr:colOff>50800</xdr:colOff>
      <xdr:row>58</xdr:row>
      <xdr:rowOff>77946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03104"/>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23489</xdr:rowOff>
    </xdr:from>
    <xdr:to>
      <xdr:col>76</xdr:col>
      <xdr:colOff>114300</xdr:colOff>
      <xdr:row>58</xdr:row>
      <xdr:rowOff>77946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67589"/>
          <a:ext cx="889000" cy="5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16096</xdr:rowOff>
    </xdr:from>
    <xdr:to>
      <xdr:col>71</xdr:col>
      <xdr:colOff>177800</xdr:colOff>
      <xdr:row>58</xdr:row>
      <xdr:rowOff>23489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60196"/>
          <a:ext cx="889000" cy="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164452</xdr:rowOff>
    </xdr:from>
    <xdr:to>
      <xdr:col>85</xdr:col>
      <xdr:colOff>177800</xdr:colOff>
      <xdr:row>58</xdr:row>
      <xdr:rowOff>94602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79379</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8204</xdr:rowOff>
    </xdr:from>
    <xdr:to>
      <xdr:col>81</xdr:col>
      <xdr:colOff>101600</xdr:colOff>
      <xdr:row>58</xdr:row>
      <xdr:rowOff>109804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100931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4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27146</xdr:rowOff>
    </xdr:from>
    <xdr:to>
      <xdr:col>76</xdr:col>
      <xdr:colOff>165100</xdr:colOff>
      <xdr:row>58</xdr:row>
      <xdr:rowOff>128746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119873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6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144139</xdr:rowOff>
    </xdr:from>
    <xdr:to>
      <xdr:col>72</xdr:col>
      <xdr:colOff>38100</xdr:colOff>
      <xdr:row>58</xdr:row>
      <xdr:rowOff>74289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1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65416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0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136746</xdr:rowOff>
    </xdr:from>
    <xdr:to>
      <xdr:col>67</xdr:col>
      <xdr:colOff>101600</xdr:colOff>
      <xdr:row>58</xdr:row>
      <xdr:rowOff>66896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0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83423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8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817</xdr:rowOff>
    </xdr:from>
    <xdr:to>
      <xdr:col>85</xdr:col>
      <xdr:colOff>127000</xdr:colOff>
      <xdr:row>78</xdr:row>
      <xdr:rowOff>57742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202467"/>
          <a:ext cx="838200" cy="22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7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57742</xdr:rowOff>
    </xdr:from>
    <xdr:to>
      <xdr:col>81</xdr:col>
      <xdr:colOff>50800</xdr:colOff>
      <xdr:row>78</xdr:row>
      <xdr:rowOff>115404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30842"/>
          <a:ext cx="889000" cy="5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41018</xdr:rowOff>
    </xdr:from>
    <xdr:to>
      <xdr:col>76</xdr:col>
      <xdr:colOff>114300</xdr:colOff>
      <xdr:row>78</xdr:row>
      <xdr:rowOff>115404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14118"/>
          <a:ext cx="889000" cy="7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41018</xdr:rowOff>
    </xdr:from>
    <xdr:to>
      <xdr:col>71</xdr:col>
      <xdr:colOff>177800</xdr:colOff>
      <xdr:row>78</xdr:row>
      <xdr:rowOff>103618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14118"/>
          <a:ext cx="889000" cy="6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121467</xdr:rowOff>
    </xdr:from>
    <xdr:to>
      <xdr:col>85</xdr:col>
      <xdr:colOff>177800</xdr:colOff>
      <xdr:row>77</xdr:row>
      <xdr:rowOff>51617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15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144344</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00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6942</xdr:rowOff>
    </xdr:from>
    <xdr:to>
      <xdr:col>81</xdr:col>
      <xdr:colOff>101600</xdr:colOff>
      <xdr:row>78</xdr:row>
      <xdr:rowOff>108542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125069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5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64604</xdr:rowOff>
    </xdr:from>
    <xdr:to>
      <xdr:col>76</xdr:col>
      <xdr:colOff>165100</xdr:colOff>
      <xdr:row>78</xdr:row>
      <xdr:rowOff>166204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3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157331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3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161668</xdr:rowOff>
    </xdr:from>
    <xdr:to>
      <xdr:col>72</xdr:col>
      <xdr:colOff>38100</xdr:colOff>
      <xdr:row>78</xdr:row>
      <xdr:rowOff>91818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6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108345</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3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52818</xdr:rowOff>
    </xdr:from>
    <xdr:to>
      <xdr:col>67</xdr:col>
      <xdr:colOff>101600</xdr:colOff>
      <xdr:row>78</xdr:row>
      <xdr:rowOff>154418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145545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1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136065</xdr:rowOff>
    </xdr:from>
    <xdr:to>
      <xdr:col>85</xdr:col>
      <xdr:colOff>127000</xdr:colOff>
      <xdr:row>94</xdr:row>
      <xdr:rowOff>149918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252365"/>
          <a:ext cx="8382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136065</xdr:rowOff>
    </xdr:from>
    <xdr:to>
      <xdr:col>81</xdr:col>
      <xdr:colOff>50800</xdr:colOff>
      <xdr:row>94</xdr:row>
      <xdr:rowOff>164562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252365"/>
          <a:ext cx="889000" cy="2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147934</xdr:rowOff>
    </xdr:from>
    <xdr:to>
      <xdr:col>76</xdr:col>
      <xdr:colOff>114300</xdr:colOff>
      <xdr:row>94</xdr:row>
      <xdr:rowOff>164562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264234"/>
          <a:ext cx="889000" cy="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147934</xdr:rowOff>
    </xdr:from>
    <xdr:to>
      <xdr:col>71</xdr:col>
      <xdr:colOff>177800</xdr:colOff>
      <xdr:row>95</xdr:row>
      <xdr:rowOff>59768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264234"/>
          <a:ext cx="889000" cy="8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99118</xdr:rowOff>
    </xdr:from>
    <xdr:to>
      <xdr:col>85</xdr:col>
      <xdr:colOff>177800</xdr:colOff>
      <xdr:row>95</xdr:row>
      <xdr:rowOff>29268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2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121995</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06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85265</xdr:rowOff>
    </xdr:from>
    <xdr:to>
      <xdr:col>81</xdr:col>
      <xdr:colOff>101600</xdr:colOff>
      <xdr:row>95</xdr:row>
      <xdr:rowOff>15415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2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31942</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597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113762</xdr:rowOff>
    </xdr:from>
    <xdr:to>
      <xdr:col>76</xdr:col>
      <xdr:colOff>165100</xdr:colOff>
      <xdr:row>95</xdr:row>
      <xdr:rowOff>43912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23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60439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00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97134</xdr:rowOff>
    </xdr:from>
    <xdr:to>
      <xdr:col>72</xdr:col>
      <xdr:colOff>38100</xdr:colOff>
      <xdr:row>95</xdr:row>
      <xdr:rowOff>27284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21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43811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598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8968</xdr:rowOff>
    </xdr:from>
    <xdr:to>
      <xdr:col>67</xdr:col>
      <xdr:colOff>101600</xdr:colOff>
      <xdr:row>95</xdr:row>
      <xdr:rowOff>110568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29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127095</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07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議会費、総務費、衛生費、農林水産費、土木費、消防費、災害復旧費、公債費、諸支出金が類似団体内順位で</a:t>
          </a:r>
          <a:r>
            <a:rPr kumimoji="1" lang="en-US" altLang="ja-JP" sz="1100">
              <a:solidFill>
                <a:sysClr val="windowText" lastClr="000000"/>
              </a:solidFill>
              <a:effectLst/>
              <a:latin typeface="+mn-lt"/>
              <a:ea typeface="+mn-ea"/>
              <a:cs typeface="+mn-cs"/>
            </a:rPr>
            <a:t>81</a:t>
          </a:r>
          <a:r>
            <a:rPr kumimoji="1" lang="ja-JP" altLang="ja-JP" sz="1100">
              <a:solidFill>
                <a:sysClr val="windowText" lastClr="000000"/>
              </a:solidFill>
              <a:effectLst/>
              <a:latin typeface="+mn-lt"/>
              <a:ea typeface="+mn-ea"/>
              <a:cs typeface="+mn-cs"/>
            </a:rPr>
            <a:t>団体中</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位以内と高く、それ以外の経費についても全体の約</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付近</a:t>
          </a:r>
          <a:r>
            <a:rPr kumimoji="1" lang="ja-JP" altLang="ja-JP" sz="1100">
              <a:solidFill>
                <a:sysClr val="windowText" lastClr="000000"/>
              </a:solidFill>
              <a:effectLst/>
              <a:latin typeface="+mn-lt"/>
              <a:ea typeface="+mn-ea"/>
              <a:cs typeface="+mn-cs"/>
            </a:rPr>
            <a:t>と高い位置にいる。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年度は、総務費では</a:t>
          </a:r>
          <a:r>
            <a:rPr kumimoji="1" lang="ja-JP" altLang="en-US" sz="1100">
              <a:solidFill>
                <a:sysClr val="windowText" lastClr="000000"/>
              </a:solidFill>
              <a:effectLst/>
              <a:latin typeface="+mn-lt"/>
              <a:ea typeface="+mn-ea"/>
              <a:cs typeface="+mn-cs"/>
            </a:rPr>
            <a:t>令和４年度に災害復旧対応で大きく取り崩した</a:t>
          </a:r>
          <a:r>
            <a:rPr kumimoji="1" lang="ja-JP" altLang="ja-JP" sz="1100">
              <a:solidFill>
                <a:sysClr val="windowText" lastClr="000000"/>
              </a:solidFill>
              <a:effectLst/>
              <a:latin typeface="+mn-lt"/>
              <a:ea typeface="+mn-ea"/>
              <a:cs typeface="+mn-cs"/>
            </a:rPr>
            <a:t>財政調整基金等</a:t>
          </a:r>
          <a:r>
            <a:rPr kumimoji="1" lang="ja-JP" altLang="en-US" sz="1100">
              <a:solidFill>
                <a:sysClr val="windowText" lastClr="000000"/>
              </a:solidFill>
              <a:effectLst/>
              <a:latin typeface="+mn-lt"/>
              <a:ea typeface="+mn-ea"/>
              <a:cs typeface="+mn-cs"/>
            </a:rPr>
            <a:t>を積立てたこと</a:t>
          </a:r>
          <a:r>
            <a:rPr kumimoji="1" lang="ja-JP" altLang="ja-JP" sz="1100">
              <a:solidFill>
                <a:sysClr val="windowText" lastClr="000000"/>
              </a:solidFill>
              <a:effectLst/>
              <a:latin typeface="+mn-lt"/>
              <a:ea typeface="+mn-ea"/>
              <a:cs typeface="+mn-cs"/>
            </a:rPr>
            <a:t>などにより</a:t>
          </a:r>
          <a:r>
            <a:rPr kumimoji="1" lang="ja-JP" altLang="en-US" sz="1100">
              <a:solidFill>
                <a:sysClr val="windowText" lastClr="000000"/>
              </a:solidFill>
              <a:effectLst/>
              <a:latin typeface="+mn-lt"/>
              <a:ea typeface="+mn-ea"/>
              <a:cs typeface="+mn-cs"/>
            </a:rPr>
            <a:t>令和３年度と同水準の支出まで戻ったため</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依然として</a:t>
          </a:r>
          <a:r>
            <a:rPr kumimoji="1" lang="ja-JP" altLang="ja-JP" sz="1100">
              <a:solidFill>
                <a:sysClr val="windowText" lastClr="000000"/>
              </a:solidFill>
              <a:effectLst/>
              <a:latin typeface="+mn-lt"/>
              <a:ea typeface="+mn-ea"/>
              <a:cs typeface="+mn-cs"/>
            </a:rPr>
            <a:t>住民一人当たりのコストが多い結果となっている。</a:t>
          </a:r>
          <a:r>
            <a:rPr lang="ja-JP" altLang="ja-JP" sz="1100">
              <a:solidFill>
                <a:sysClr val="windowText" lastClr="000000"/>
              </a:solidFill>
              <a:effectLst/>
              <a:latin typeface="+mn-lt"/>
              <a:ea typeface="+mn-ea"/>
              <a:cs typeface="+mn-cs"/>
            </a:rPr>
            <a:t>他に</a:t>
          </a:r>
          <a:r>
            <a:rPr kumimoji="1" lang="ja-JP" altLang="en-US" sz="1100">
              <a:solidFill>
                <a:sysClr val="windowText" lastClr="000000"/>
              </a:solidFill>
              <a:effectLst/>
              <a:latin typeface="+mn-lt"/>
              <a:ea typeface="+mn-ea"/>
              <a:cs typeface="+mn-cs"/>
            </a:rPr>
            <a:t>衛生</a:t>
          </a:r>
          <a:r>
            <a:rPr kumimoji="1" lang="ja-JP" altLang="ja-JP" sz="1100">
              <a:solidFill>
                <a:sysClr val="windowText" lastClr="000000"/>
              </a:solidFill>
              <a:effectLst/>
              <a:latin typeface="+mn-lt"/>
              <a:ea typeface="+mn-ea"/>
              <a:cs typeface="+mn-cs"/>
            </a:rPr>
            <a:t>費、</a:t>
          </a:r>
          <a:r>
            <a:rPr kumimoji="1" lang="ja-JP" altLang="en-US" sz="1100">
              <a:solidFill>
                <a:sysClr val="windowText" lastClr="000000"/>
              </a:solidFill>
              <a:effectLst/>
              <a:latin typeface="+mn-lt"/>
              <a:ea typeface="+mn-ea"/>
              <a:cs typeface="+mn-cs"/>
            </a:rPr>
            <a:t>消防</a:t>
          </a:r>
          <a:r>
            <a:rPr kumimoji="1" lang="ja-JP" altLang="ja-JP" sz="1100">
              <a:solidFill>
                <a:sysClr val="windowText" lastClr="000000"/>
              </a:solidFill>
              <a:effectLst/>
              <a:latin typeface="+mn-lt"/>
              <a:ea typeface="+mn-ea"/>
              <a:cs typeface="+mn-cs"/>
            </a:rPr>
            <a:t>費は増額となったものの増加率は</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程度</a:t>
          </a:r>
          <a:r>
            <a:rPr kumimoji="1" lang="ja-JP" altLang="ja-JP" sz="1100">
              <a:solidFill>
                <a:sysClr val="windowText" lastClr="000000"/>
              </a:solidFill>
              <a:effectLst/>
              <a:latin typeface="+mn-lt"/>
              <a:ea typeface="+mn-ea"/>
              <a:cs typeface="+mn-cs"/>
            </a:rPr>
            <a:t>でありほぼ例年通りとなっている。一方で災害復旧事業費は令和４年度の豪雨災害を受けて、災害復旧対策事業を実施したため大きく増加している。本町では分母となる人口が少ないため、住民一人当たりのコストは全体的に高い傾向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今後も全体的な費用削減を図りながら、効率的で健全な行財政運営に努めていく。</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ja-JP" sz="11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財政調整基金については、中長期的な見通しのもと、決算剰余金を中心に積立てるとともに、最低水準の取り崩しに努めているが、令和</a:t>
          </a:r>
          <a:r>
            <a:rPr kumimoji="1" lang="ja-JP" altLang="en-US" sz="900">
              <a:solidFill>
                <a:sysClr val="windowText" lastClr="000000"/>
              </a:solidFill>
              <a:effectLst/>
              <a:latin typeface="+mn-lt"/>
              <a:ea typeface="+mn-ea"/>
              <a:cs typeface="+mn-cs"/>
            </a:rPr>
            <a:t>５</a:t>
          </a:r>
          <a:r>
            <a:rPr kumimoji="1" lang="ja-JP" altLang="ja-JP" sz="900">
              <a:solidFill>
                <a:sysClr val="windowText" lastClr="000000"/>
              </a:solidFill>
              <a:effectLst/>
              <a:latin typeface="+mn-lt"/>
              <a:ea typeface="+mn-ea"/>
              <a:cs typeface="+mn-cs"/>
            </a:rPr>
            <a:t>年度は</a:t>
          </a:r>
          <a:r>
            <a:rPr kumimoji="1" lang="ja-JP" altLang="en-US" sz="900">
              <a:solidFill>
                <a:sysClr val="windowText" lastClr="000000"/>
              </a:solidFill>
              <a:effectLst/>
              <a:latin typeface="+mn-lt"/>
              <a:ea typeface="+mn-ea"/>
              <a:cs typeface="+mn-cs"/>
            </a:rPr>
            <a:t>令和４年度に実施した</a:t>
          </a:r>
          <a:r>
            <a:rPr kumimoji="1" lang="ja-JP" altLang="ja-JP" sz="900">
              <a:solidFill>
                <a:sysClr val="windowText" lastClr="000000"/>
              </a:solidFill>
              <a:effectLst/>
              <a:latin typeface="+mn-lt"/>
              <a:ea typeface="+mn-ea"/>
              <a:cs typeface="+mn-cs"/>
            </a:rPr>
            <a:t>災害復旧対策</a:t>
          </a:r>
          <a:r>
            <a:rPr kumimoji="1" lang="ja-JP" altLang="en-US" sz="900">
              <a:solidFill>
                <a:sysClr val="windowText" lastClr="000000"/>
              </a:solidFill>
              <a:effectLst/>
              <a:latin typeface="+mn-lt"/>
              <a:ea typeface="+mn-ea"/>
              <a:cs typeface="+mn-cs"/>
            </a:rPr>
            <a:t>の国補助金が交付となったことから</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積み立てたため増額となっている</a:t>
          </a:r>
          <a:r>
            <a:rPr kumimoji="1" lang="ja-JP" altLang="ja-JP" sz="900">
              <a:solidFill>
                <a:sysClr val="windowText" lastClr="000000"/>
              </a:solidFill>
              <a:effectLst/>
              <a:latin typeface="+mn-lt"/>
              <a:ea typeface="+mn-ea"/>
              <a:cs typeface="+mn-cs"/>
            </a:rPr>
            <a:t>。</a:t>
          </a:r>
          <a:endParaRPr lang="ja-JP" altLang="ja-JP" sz="900">
            <a:solidFill>
              <a:sysClr val="windowText" lastClr="000000"/>
            </a:solidFill>
            <a:effectLst/>
          </a:endParaRPr>
        </a:p>
        <a:p>
          <a:pPr>
            <a:lnSpc>
              <a:spcPts val="1400"/>
            </a:lnSpc>
          </a:pPr>
          <a:r>
            <a:rPr kumimoji="1" lang="ja-JP" altLang="ja-JP" sz="900">
              <a:solidFill>
                <a:sysClr val="windowText" lastClr="000000"/>
              </a:solidFill>
              <a:effectLst/>
              <a:latin typeface="+mn-lt"/>
              <a:ea typeface="+mn-ea"/>
              <a:cs typeface="+mn-cs"/>
            </a:rPr>
            <a:t>　一般会計の歳入歳出では、災害復旧対策経費が大きく増加したものの新型コロナウイルス感染症対策経費が落ち着いたことで、実質収支ではほぼ前年度並みとなった。</a:t>
          </a:r>
          <a:endParaRPr lang="ja-JP" altLang="ja-JP" sz="900">
            <a:solidFill>
              <a:sysClr val="windowText" lastClr="000000"/>
            </a:solidFill>
            <a:effectLst/>
          </a:endParaRPr>
        </a:p>
        <a:p>
          <a:pPr>
            <a:lnSpc>
              <a:spcPts val="1400"/>
            </a:lnSpc>
          </a:pPr>
          <a:r>
            <a:rPr kumimoji="1" lang="ja-JP" altLang="ja-JP" sz="900">
              <a:solidFill>
                <a:sysClr val="windowText" lastClr="000000"/>
              </a:solidFill>
              <a:effectLst/>
              <a:latin typeface="+mn-lt"/>
              <a:ea typeface="+mn-ea"/>
              <a:cs typeface="+mn-cs"/>
            </a:rPr>
            <a:t>　実質単年度収支では、歳入では地方交付税が前年度比</a:t>
          </a:r>
          <a:r>
            <a:rPr kumimoji="1" lang="en-US" altLang="ja-JP" sz="900">
              <a:solidFill>
                <a:sysClr val="windowText" lastClr="000000"/>
              </a:solidFill>
              <a:effectLst/>
              <a:latin typeface="+mn-lt"/>
              <a:ea typeface="+mn-ea"/>
              <a:cs typeface="+mn-cs"/>
            </a:rPr>
            <a:t>2.9</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減</a:t>
          </a:r>
          <a:r>
            <a:rPr kumimoji="1" lang="ja-JP" altLang="ja-JP" sz="900">
              <a:solidFill>
                <a:sysClr val="windowText" lastClr="000000"/>
              </a:solidFill>
              <a:effectLst/>
              <a:latin typeface="+mn-lt"/>
              <a:ea typeface="+mn-ea"/>
              <a:cs typeface="+mn-cs"/>
            </a:rPr>
            <a:t>となった</a:t>
          </a:r>
          <a:r>
            <a:rPr kumimoji="1" lang="ja-JP" altLang="en-US" sz="900">
              <a:solidFill>
                <a:sysClr val="windowText" lastClr="000000"/>
              </a:solidFill>
              <a:effectLst/>
              <a:latin typeface="+mn-lt"/>
              <a:ea typeface="+mn-ea"/>
              <a:cs typeface="+mn-cs"/>
            </a:rPr>
            <a:t>ものの</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歳出では公債費が前年度比</a:t>
          </a:r>
          <a:r>
            <a:rPr kumimoji="1" lang="en-US" altLang="ja-JP" sz="900">
              <a:solidFill>
                <a:sysClr val="windowText" lastClr="000000"/>
              </a:solidFill>
              <a:effectLst/>
              <a:latin typeface="+mn-lt"/>
              <a:ea typeface="+mn-ea"/>
              <a:cs typeface="+mn-cs"/>
            </a:rPr>
            <a:t>4.3%</a:t>
          </a:r>
          <a:r>
            <a:rPr kumimoji="1" lang="ja-JP" altLang="en-US" sz="900">
              <a:solidFill>
                <a:sysClr val="windowText" lastClr="000000"/>
              </a:solidFill>
              <a:effectLst/>
              <a:latin typeface="+mn-lt"/>
              <a:ea typeface="+mn-ea"/>
              <a:cs typeface="+mn-cs"/>
            </a:rPr>
            <a:t>減となる他、前年度繰越事業の清算結果で</a:t>
          </a:r>
          <a:r>
            <a:rPr kumimoji="1" lang="en-US" altLang="ja-JP" sz="900">
              <a:solidFill>
                <a:sysClr val="windowText" lastClr="000000"/>
              </a:solidFill>
              <a:effectLst/>
              <a:latin typeface="+mn-lt"/>
              <a:ea typeface="+mn-ea"/>
              <a:cs typeface="+mn-cs"/>
            </a:rPr>
            <a:t>80,000</a:t>
          </a:r>
          <a:r>
            <a:rPr kumimoji="1" lang="ja-JP" altLang="en-US" sz="900">
              <a:solidFill>
                <a:sysClr val="windowText" lastClr="000000"/>
              </a:solidFill>
              <a:effectLst/>
              <a:latin typeface="+mn-lt"/>
              <a:ea typeface="+mn-ea"/>
              <a:cs typeface="+mn-cs"/>
            </a:rPr>
            <a:t>千円ほど残が発生したことなどにより、</a:t>
          </a:r>
          <a:r>
            <a:rPr kumimoji="1" lang="ja-JP" altLang="ja-JP" sz="900">
              <a:solidFill>
                <a:sysClr val="windowText" lastClr="000000"/>
              </a:solidFill>
              <a:effectLst/>
              <a:latin typeface="+mn-lt"/>
              <a:ea typeface="+mn-ea"/>
              <a:cs typeface="+mn-cs"/>
            </a:rPr>
            <a:t>単年度収支</a:t>
          </a:r>
          <a:r>
            <a:rPr kumimoji="1" lang="ja-JP" altLang="en-US" sz="900">
              <a:solidFill>
                <a:sysClr val="windowText" lastClr="000000"/>
              </a:solidFill>
              <a:effectLst/>
              <a:latin typeface="+mn-lt"/>
              <a:ea typeface="+mn-ea"/>
              <a:cs typeface="+mn-cs"/>
            </a:rPr>
            <a:t>及び</a:t>
          </a:r>
          <a:r>
            <a:rPr kumimoji="1" lang="ja-JP" altLang="ja-JP" sz="900">
              <a:solidFill>
                <a:sysClr val="windowText" lastClr="000000"/>
              </a:solidFill>
              <a:effectLst/>
              <a:latin typeface="+mn-lt"/>
              <a:ea typeface="+mn-ea"/>
              <a:cs typeface="+mn-cs"/>
            </a:rPr>
            <a:t>実質単年度収支</a:t>
          </a:r>
          <a:r>
            <a:rPr kumimoji="1" lang="ja-JP" altLang="en-US" sz="900">
              <a:solidFill>
                <a:sysClr val="windowText" lastClr="000000"/>
              </a:solidFill>
              <a:effectLst/>
              <a:latin typeface="+mn-lt"/>
              <a:ea typeface="+mn-ea"/>
              <a:cs typeface="+mn-cs"/>
            </a:rPr>
            <a:t>ともにプラス</a:t>
          </a:r>
          <a:r>
            <a:rPr kumimoji="1" lang="ja-JP" altLang="ja-JP" sz="900">
              <a:solidFill>
                <a:sysClr val="windowText" lastClr="000000"/>
              </a:solidFill>
              <a:effectLst/>
              <a:latin typeface="+mn-lt"/>
              <a:ea typeface="+mn-ea"/>
              <a:cs typeface="+mn-cs"/>
            </a:rPr>
            <a:t>となった。</a:t>
          </a:r>
          <a:endParaRPr lang="ja-JP" altLang="ja-JP" sz="900">
            <a:solidFill>
              <a:sysClr val="windowText" lastClr="000000"/>
            </a:solidFill>
            <a:effectLst/>
          </a:endParaRPr>
        </a:p>
        <a:p>
          <a:pPr>
            <a:lnSpc>
              <a:spcPts val="1400"/>
            </a:lnSpc>
          </a:pPr>
          <a:r>
            <a:rPr kumimoji="1" lang="ja-JP" altLang="ja-JP" sz="900">
              <a:solidFill>
                <a:sysClr val="windowText" lastClr="000000"/>
              </a:solidFill>
              <a:effectLst/>
              <a:latin typeface="+mn-lt"/>
              <a:ea typeface="+mn-ea"/>
              <a:cs typeface="+mn-cs"/>
            </a:rPr>
            <a:t>　今後も、財政調整基金の取り崩しが積立金を上回ることのないよう、事業の見直しや統廃合など歳出の合理化等を推進し、健全な財政運営に努める。</a:t>
          </a:r>
          <a:endParaRPr lang="ja-JP" altLang="ja-JP" sz="9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年度決算は、全ての会計において黒字で決算されている。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介護、国保、後期高齢といった公営事業会計や、水道、下水道、工業団地、住宅団地といった公営企業会計ともに、黒字経営で健全な財政運営がなされており、実質収支額も適当な値で推移していることから、一般会計からの余剰な繰り入れ等を行わず、適正規模の財政収支が保たれ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引き続き、特別会計の原則独立採算の理念を念頭におき、均衡のとれた全体的な財政運営に努める。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ja-JP" sz="900">
              <a:solidFill>
                <a:sysClr val="windowText" lastClr="000000"/>
              </a:solidFill>
              <a:effectLst/>
              <a:latin typeface="+mn-lt"/>
              <a:ea typeface="+mn-ea"/>
              <a:cs typeface="+mn-cs"/>
            </a:rPr>
            <a:t>　過疎地域の振興として起債できる交付税算入の高い過疎債、辺地債の活用により、算入公債費等については、資本費平準化債の影響を除けば、ほぼ横ばいの推移となっている。</a:t>
          </a:r>
          <a:endParaRPr lang="ja-JP" altLang="ja-JP" sz="900">
            <a:solidFill>
              <a:sysClr val="windowText" lastClr="000000"/>
            </a:solidFill>
            <a:effectLst/>
          </a:endParaRPr>
        </a:p>
        <a:p>
          <a:pPr>
            <a:lnSpc>
              <a:spcPts val="1300"/>
            </a:lnSpc>
          </a:pPr>
          <a:r>
            <a:rPr kumimoji="1" lang="ja-JP" altLang="ja-JP" sz="900">
              <a:solidFill>
                <a:sysClr val="windowText" lastClr="000000"/>
              </a:solidFill>
              <a:effectLst/>
              <a:latin typeface="+mn-lt"/>
              <a:ea typeface="+mn-ea"/>
              <a:cs typeface="+mn-cs"/>
            </a:rPr>
            <a:t>　しかし、依然として高水準にある地方債元利償還額に加え、水道事業会計、下水道事業会計を中心とした公営企業の地方債元利償還額に対する繰出金が高い水準で推移していることから、大幅な数値改善には至っていない。</a:t>
          </a:r>
          <a:endParaRPr lang="ja-JP" altLang="ja-JP" sz="900">
            <a:solidFill>
              <a:sysClr val="windowText" lastClr="000000"/>
            </a:solidFill>
            <a:effectLst/>
          </a:endParaRPr>
        </a:p>
        <a:p>
          <a:pPr>
            <a:lnSpc>
              <a:spcPts val="1300"/>
            </a:lnSpc>
          </a:pPr>
          <a:r>
            <a:rPr kumimoji="1" lang="ja-JP" altLang="ja-JP" sz="900">
              <a:solidFill>
                <a:sysClr val="windowText" lastClr="000000"/>
              </a:solidFill>
              <a:effectLst/>
              <a:latin typeface="+mn-lt"/>
              <a:ea typeface="+mn-ea"/>
              <a:cs typeface="+mn-cs"/>
            </a:rPr>
            <a:t>　公営企業債等は償還年限も長く、しばらくはこの高水準の公債費負担が継続することから、全体の地方債償還予定を見ながら、事業全般の強弱をつけるとともに、資本費平準化債を活用し一般会計からの繰出額を抑え、中長期的に平準的な財政負担で推移できるような財政運営を図っていく。</a:t>
          </a:r>
          <a:endParaRPr lang="ja-JP" altLang="ja-JP" sz="900">
            <a:solidFill>
              <a:sysClr val="windowText" lastClr="000000"/>
            </a:solidFill>
            <a:effectLst/>
          </a:endParaRPr>
        </a:p>
        <a:p>
          <a:pPr>
            <a:lnSpc>
              <a:spcPts val="1300"/>
            </a:lnSpc>
          </a:pPr>
          <a:r>
            <a:rPr kumimoji="1" lang="ja-JP" altLang="ja-JP" sz="900">
              <a:solidFill>
                <a:sysClr val="windowText" lastClr="000000"/>
              </a:solidFill>
              <a:effectLst/>
              <a:latin typeface="+mn-lt"/>
              <a:ea typeface="+mn-ea"/>
              <a:cs typeface="+mn-cs"/>
            </a:rPr>
            <a:t>　なお、令和３年度から「公営企業債の元利償還金に対する繰入金」及び「算入公債費等」で例年と比較し減額となっているが、これは下水道事業会計で資本費平準化債を借入れた影響によるものであり、借入額分の普通会計繰出金が減額になると同時に借入額の半額が算入公債費等から減額となるためである。</a:t>
          </a:r>
          <a:endParaRPr lang="ja-JP" altLang="ja-JP" sz="9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「実質公債費比率（分子）の構造」と同様に、過疎地域の振興のための過疎債、辺地債の活用で、地方債残高に占める基準財政需要額算入見込額は高い値にある。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しかし、地方債残高と同水準で推移しているため、ここ数年での将来負担比率も高止まり推移となっており、中長期的な財政見込みも硬直化が予想されることから、今後の投資的事業に対する地方債発行についても、更なる見極めが必要となってく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財政の健全化、将来負担の低減にあっては、事業の強弱を効果的に使い、将来負担の均衡性を確保していく必要がある。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なお、令和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年度は財政調整基金の</a:t>
          </a:r>
          <a:r>
            <a:rPr kumimoji="1" lang="ja-JP" altLang="en-US" sz="1100">
              <a:solidFill>
                <a:sysClr val="windowText" lastClr="000000"/>
              </a:solidFill>
              <a:effectLst/>
              <a:latin typeface="+mn-lt"/>
              <a:ea typeface="+mn-ea"/>
              <a:cs typeface="+mn-cs"/>
            </a:rPr>
            <a:t>積立て等により充当可能基金は増となったが、</a:t>
          </a:r>
          <a:r>
            <a:rPr kumimoji="1" lang="ja-JP" altLang="ja-JP" sz="1100">
              <a:solidFill>
                <a:sysClr val="windowText" lastClr="000000"/>
              </a:solidFill>
              <a:effectLst/>
              <a:latin typeface="+mn-lt"/>
              <a:ea typeface="+mn-ea"/>
              <a:cs typeface="+mn-cs"/>
            </a:rPr>
            <a:t>臨時財政対策債及び過疎対策事業債の償還終了等に伴う</a:t>
          </a:r>
          <a:r>
            <a:rPr kumimoji="1" lang="ja-JP" altLang="en-US" sz="1100">
              <a:solidFill>
                <a:sysClr val="windowText" lastClr="000000"/>
              </a:solidFill>
              <a:effectLst/>
              <a:latin typeface="+mn-lt"/>
              <a:ea typeface="+mn-ea"/>
              <a:cs typeface="+mn-cs"/>
            </a:rPr>
            <a:t>基準財政需要額算入見込額が減となった。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将来負担比率（分子）では、一般会計等に係る地方債の現在高が大きく減少したため、前年度と比べ減少する結果となった。</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福島県西会津町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年度末の基金残高は、約</a:t>
          </a:r>
          <a:r>
            <a:rPr kumimoji="1" lang="en-US" altLang="ja-JP" sz="1100">
              <a:solidFill>
                <a:sysClr val="windowText" lastClr="000000"/>
              </a:solidFill>
              <a:effectLst/>
              <a:latin typeface="+mn-lt"/>
              <a:ea typeface="+mn-ea"/>
              <a:cs typeface="+mn-cs"/>
            </a:rPr>
            <a:t>1,063</a:t>
          </a:r>
          <a:r>
            <a:rPr kumimoji="1" lang="ja-JP" altLang="ja-JP" sz="1100">
              <a:solidFill>
                <a:sysClr val="windowText" lastClr="000000"/>
              </a:solidFill>
              <a:effectLst/>
              <a:latin typeface="+mn-lt"/>
              <a:ea typeface="+mn-ea"/>
              <a:cs typeface="+mn-cs"/>
            </a:rPr>
            <a:t>百万円となっており、前年度から約</a:t>
          </a:r>
          <a:r>
            <a:rPr kumimoji="1" lang="en-US" altLang="ja-JP" sz="1100">
              <a:solidFill>
                <a:sysClr val="windowText" lastClr="000000"/>
              </a:solidFill>
              <a:effectLst/>
              <a:latin typeface="+mn-lt"/>
              <a:ea typeface="+mn-ea"/>
              <a:cs typeface="+mn-cs"/>
            </a:rPr>
            <a:t>146</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額となっている。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主な要因は、令和４年８月に発生した豪雨災害対策として多額の財政調整基金を取り崩し</a:t>
          </a:r>
          <a:r>
            <a:rPr kumimoji="1" lang="ja-JP" altLang="en-US" sz="1100">
              <a:solidFill>
                <a:sysClr val="windowText" lastClr="000000"/>
              </a:solidFill>
              <a:effectLst/>
              <a:latin typeface="+mn-lt"/>
              <a:ea typeface="+mn-ea"/>
              <a:cs typeface="+mn-cs"/>
            </a:rPr>
            <a:t>事業を実施していたが、国の災害復旧事業補助金が該当となり交付されたことによる増である。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災害復旧事業で立替えていた支出が歳入されたことで、</a:t>
          </a:r>
          <a:r>
            <a:rPr kumimoji="1" lang="ja-JP" altLang="ja-JP" sz="1100">
              <a:solidFill>
                <a:sysClr val="windowText" lastClr="000000"/>
              </a:solidFill>
              <a:effectLst/>
              <a:latin typeface="+mn-lt"/>
              <a:ea typeface="+mn-ea"/>
              <a:cs typeface="+mn-cs"/>
            </a:rPr>
            <a:t>財政調整基金が前年度から大きく</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額となったものの、今後とも不測の事態への備えるため、引き続き事務事業の見直しや、使用料・手数料の見直し、事務効率の改善などの行財政改革を実施し、取り崩し額が積立額を上回ることのないよう、健全な財政運営に努めていくとともに、社会情勢の変化に伴う新たな財政需要にも即応できるよう、財政調整基金残高の確保に努める。</a:t>
          </a:r>
          <a:endParaRPr lang="ja-JP" altLang="ja-JP" sz="1400">
            <a:solidFill>
              <a:sysClr val="windowText" lastClr="000000"/>
            </a:solidFill>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・みんなで創る未来基金：本町の将来を担う人材の育成、子育て支援、地方創生等未来に向けての積極的な事業を推進するため</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公共施設</a:t>
          </a:r>
          <a:r>
            <a:rPr kumimoji="1" lang="ja-JP" altLang="ja-JP" sz="1100">
              <a:solidFill>
                <a:sysClr val="windowText" lastClr="000000"/>
              </a:solidFill>
              <a:effectLst/>
              <a:latin typeface="+mn-lt"/>
              <a:ea typeface="+mn-ea"/>
              <a:cs typeface="+mn-cs"/>
            </a:rPr>
            <a:t>整備</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基金：</a:t>
          </a:r>
          <a:r>
            <a:rPr kumimoji="1" lang="ja-JP" altLang="en-US" sz="1100">
              <a:solidFill>
                <a:sysClr val="windowText" lastClr="000000"/>
              </a:solidFill>
              <a:effectLst/>
              <a:latin typeface="+mn-lt"/>
              <a:ea typeface="+mn-ea"/>
              <a:cs typeface="+mn-cs"/>
            </a:rPr>
            <a:t>公共施設の整備及び維持修繕</a:t>
          </a:r>
          <a:r>
            <a:rPr kumimoji="1" lang="ja-JP" altLang="ja-JP" sz="1100">
              <a:solidFill>
                <a:sysClr val="windowText" lastClr="000000"/>
              </a:solidFill>
              <a:effectLst/>
              <a:latin typeface="+mn-lt"/>
              <a:ea typeface="+mn-ea"/>
              <a:cs typeface="+mn-cs"/>
            </a:rPr>
            <a:t>に要する資金のため</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・小・中学校交流基金：町外の児童生徒との交流を推進し、児童生徒の心身の健全育成を図るため</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・生きがい福祉基金：長寿社会に備え、高齢者等の在宅福祉の向上及び健康の保全、生きがいづくりに資する事業に充てるため</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ja-JP" sz="1100" b="0">
              <a:solidFill>
                <a:sysClr val="windowText" lastClr="000000"/>
              </a:solidFill>
              <a:effectLst/>
              <a:latin typeface="+mn-lt"/>
              <a:ea typeface="+mn-ea"/>
              <a:cs typeface="+mn-cs"/>
            </a:rPr>
            <a:t>・新田正夫教育振興基金：名誉町民である新田正夫氏からの寄附金を西会津中学校図書館の図書購入などに充てるため</a:t>
          </a:r>
          <a:endParaRPr lang="ja-JP" altLang="ja-JP" sz="1400">
            <a:solidFill>
              <a:sysClr val="windowText" lastClr="000000"/>
            </a:solidFill>
            <a:effectLst/>
          </a:endParaRPr>
        </a:p>
        <a:p>
          <a:r>
            <a:rPr kumimoji="1" lang="ja-JP" altLang="ja-JP" sz="1100" b="0">
              <a:solidFill>
                <a:sysClr val="windowText" lastClr="000000"/>
              </a:solidFill>
              <a:effectLst/>
              <a:latin typeface="+mn-lt"/>
              <a:ea typeface="+mn-ea"/>
              <a:cs typeface="+mn-cs"/>
            </a:rPr>
            <a:t>　・森林環境譲与税基金：森林の整備及びその促進に資する事業の充てるため</a:t>
          </a:r>
          <a:endParaRPr lang="ja-JP" altLang="ja-JP" sz="1400">
            <a:solidFill>
              <a:sysClr val="windowText" lastClr="000000"/>
            </a:solidFill>
            <a:effectLst/>
          </a:endParaRPr>
        </a:p>
        <a:p>
          <a:r>
            <a:rPr kumimoji="1" lang="ja-JP" altLang="ja-JP" sz="1100" b="0">
              <a:solidFill>
                <a:sysClr val="windowText" lastClr="000000"/>
              </a:solidFill>
              <a:effectLst/>
              <a:latin typeface="+mn-lt"/>
              <a:ea typeface="+mn-ea"/>
              <a:cs typeface="+mn-cs"/>
            </a:rPr>
            <a:t>　・中小企業融資制度資金利子補給基金：新型コロナウイルス感染症による影響等の資金繰りを支援するため</a:t>
          </a:r>
          <a:endParaRPr lang="ja-JP" altLang="ja-JP" sz="1400">
            <a:solidFill>
              <a:sysClr val="windowText" lastClr="000000"/>
            </a:solidFill>
            <a:effectLst/>
          </a:endParaRPr>
        </a:p>
        <a:p>
          <a:r>
            <a:rPr lang="ja-JP" altLang="ja-JP" sz="1100" b="0">
              <a:solidFill>
                <a:sysClr val="windowText" lastClr="000000"/>
              </a:solidFill>
              <a:effectLst/>
              <a:latin typeface="+mn-lt"/>
              <a:ea typeface="+mn-ea"/>
              <a:cs typeface="+mn-cs"/>
            </a:rPr>
            <a:t>　</a:t>
          </a:r>
          <a:r>
            <a:rPr kumimoji="1" lang="ja-JP" altLang="ja-JP" sz="1100" b="0">
              <a:solidFill>
                <a:sysClr val="windowText" lastClr="000000"/>
              </a:solidFill>
              <a:effectLst/>
              <a:latin typeface="+mn-lt"/>
              <a:ea typeface="+mn-ea"/>
              <a:cs typeface="+mn-cs"/>
            </a:rPr>
            <a:t>・新田興助地域振興基金：新田興助氏からの寄附金を本町の地域振興（教育振興、デジタル戦略の推進等）に充てるため</a:t>
          </a:r>
          <a:endParaRPr lang="ja-JP" altLang="ja-JP" sz="1400">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lang="ja-JP" altLang="ja-JP" sz="1100" b="0">
              <a:solidFill>
                <a:sysClr val="windowText" lastClr="000000"/>
              </a:solidFill>
              <a:effectLst/>
              <a:latin typeface="+mn-lt"/>
              <a:ea typeface="+mn-ea"/>
              <a:cs typeface="+mn-cs"/>
            </a:rPr>
            <a:t>東日本大震災復興基金：住民生活の安定や地域経済の振興に充てるため</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既存のその他特目基金における前年度比増</a:t>
          </a:r>
          <a:r>
            <a:rPr kumimoji="1" lang="ja-JP" altLang="en-US" sz="1100">
              <a:solidFill>
                <a:sysClr val="windowText" lastClr="000000"/>
              </a:solidFill>
              <a:effectLst/>
              <a:latin typeface="+mn-lt"/>
              <a:ea typeface="+mn-ea"/>
              <a:cs typeface="+mn-cs"/>
            </a:rPr>
            <a:t>の要因は、将来の公共施設の維持修繕費の増に備えるため、公共施設整備等基金を積立てたことなどにより</a:t>
          </a:r>
          <a:r>
            <a:rPr kumimoji="1" lang="ja-JP" altLang="ja-JP" sz="1100">
              <a:solidFill>
                <a:sysClr val="windowText" lastClr="000000"/>
              </a:solidFill>
              <a:effectLst/>
              <a:latin typeface="+mn-lt"/>
              <a:ea typeface="+mn-ea"/>
              <a:cs typeface="+mn-cs"/>
            </a:rPr>
            <a:t>合計で約</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額となった。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基金の設置目的や原資などを勘案し、関連事業を円滑に実施するための財源として計画的な基金運用を図る。</a:t>
          </a:r>
          <a:endParaRPr lang="ja-JP" altLang="ja-JP" sz="1400">
            <a:solidFill>
              <a:sysClr val="windowText" lastClr="000000"/>
            </a:solidFill>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年度末の基金残高は、約</a:t>
          </a:r>
          <a:r>
            <a:rPr kumimoji="1" lang="en-US" altLang="ja-JP" sz="1100">
              <a:solidFill>
                <a:sysClr val="windowText" lastClr="000000"/>
              </a:solidFill>
              <a:effectLst/>
              <a:latin typeface="+mn-lt"/>
              <a:ea typeface="+mn-ea"/>
              <a:cs typeface="+mn-cs"/>
            </a:rPr>
            <a:t>873</a:t>
          </a:r>
          <a:r>
            <a:rPr kumimoji="1" lang="ja-JP" altLang="ja-JP" sz="1100">
              <a:solidFill>
                <a:sysClr val="windowText" lastClr="000000"/>
              </a:solidFill>
              <a:effectLst/>
              <a:latin typeface="+mn-lt"/>
              <a:ea typeface="+mn-ea"/>
              <a:cs typeface="+mn-cs"/>
            </a:rPr>
            <a:t>百万円となっており、前年度から約</a:t>
          </a:r>
          <a:r>
            <a:rPr kumimoji="1" lang="en-US" altLang="ja-JP" sz="1100">
              <a:solidFill>
                <a:sysClr val="windowText" lastClr="000000"/>
              </a:solidFill>
              <a:effectLst/>
              <a:latin typeface="+mn-lt"/>
              <a:ea typeface="+mn-ea"/>
              <a:cs typeface="+mn-cs"/>
            </a:rPr>
            <a:t>105</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主な要因は、令和</a:t>
          </a:r>
          <a:r>
            <a:rPr kumimoji="1" lang="ja-JP" altLang="ja-JP" sz="1100">
              <a:solidFill>
                <a:schemeClr val="dk1"/>
              </a:solidFill>
              <a:effectLst/>
              <a:latin typeface="+mn-lt"/>
              <a:ea typeface="+mn-ea"/>
              <a:cs typeface="+mn-cs"/>
            </a:rPr>
            <a:t>４年８月に発生した豪雨災害対策として多額の財政調整基金を取り崩し事業を実施していたが、国の災害復旧事業補助金が該当となり交付されたことによる増である。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大規模災害の発生など不測の事態に備えるため、特殊要因を除き、今後も財政調整基金の取崩しが積立金を上回ることのないよう、事業の見直しや統廃合など歳出の合理化を推進し、健全な財政運営に努める。</a:t>
          </a:r>
          <a:endParaRPr lang="ja-JP" altLang="ja-JP" sz="1400">
            <a:solidFill>
              <a:sysClr val="windowText" lastClr="000000"/>
            </a:solidFill>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mn-lt"/>
              <a:ea typeface="+mn-ea"/>
              <a:cs typeface="+mn-cs"/>
            </a:rPr>
            <a:t>　令和５年度に約</a:t>
          </a:r>
          <a:r>
            <a:rPr kumimoji="1" lang="en-US" altLang="ja-JP" sz="1100">
              <a:solidFill>
                <a:sysClr val="windowText" lastClr="000000"/>
              </a:solidFill>
              <a:effectLst/>
              <a:latin typeface="+mn-lt"/>
              <a:ea typeface="+mn-ea"/>
              <a:cs typeface="+mn-cs"/>
            </a:rPr>
            <a:t>14</a:t>
          </a:r>
          <a:r>
            <a:rPr kumimoji="1" lang="ja-JP" altLang="en-US" sz="1100">
              <a:solidFill>
                <a:sysClr val="windowText" lastClr="000000"/>
              </a:solidFill>
              <a:effectLst/>
              <a:latin typeface="+mn-lt"/>
              <a:ea typeface="+mn-ea"/>
              <a:cs typeface="+mn-cs"/>
            </a:rPr>
            <a:t>百万円を積立てたが、これは普通交付税の再算定により、令和</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年度分の臨時財政対策債の算入分が前払いで交付となったため、その分を積立てしたものである。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年度に積立てた分は、該当年度に対象算入分を取り崩すこととしている。</a:t>
          </a:r>
          <a:endParaRPr lang="ja-JP" altLang="ja-JP" sz="1400">
            <a:solidFill>
              <a:sysClr val="windowText" lastClr="000000"/>
            </a:solidFill>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7498046</v>
      </c>
      <c r="BO4" s="371"/>
      <c r="BP4" s="371"/>
      <c r="BQ4" s="371"/>
      <c r="BR4" s="371"/>
      <c r="BS4" s="371"/>
      <c r="BT4" s="371"/>
      <c r="BU4" s="372"/>
      <c r="BV4" s="370">
        <v>7226380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8.8000000000000007</v>
      </c>
      <c r="CU4" s="377"/>
      <c r="CV4" s="377"/>
      <c r="CW4" s="377"/>
      <c r="CX4" s="377"/>
      <c r="CY4" s="377"/>
      <c r="CZ4" s="377"/>
      <c r="DA4" s="378"/>
      <c r="DB4" s="376">
        <v>7.4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7116142</v>
      </c>
      <c r="BO5" s="408"/>
      <c r="BP5" s="408"/>
      <c r="BQ5" s="408"/>
      <c r="BR5" s="408"/>
      <c r="BS5" s="408"/>
      <c r="BT5" s="408"/>
      <c r="BU5" s="409"/>
      <c r="BV5" s="407">
        <v>6617577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90.5</v>
      </c>
      <c r="CU5" s="405"/>
      <c r="CV5" s="405"/>
      <c r="CW5" s="405"/>
      <c r="CX5" s="405"/>
      <c r="CY5" s="405"/>
      <c r="CZ5" s="405"/>
      <c r="DA5" s="406"/>
      <c r="DB5" s="404">
        <v>88.9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381904</v>
      </c>
      <c r="BO6" s="408"/>
      <c r="BP6" s="408"/>
      <c r="BQ6" s="408"/>
      <c r="BR6" s="408"/>
      <c r="BS6" s="408"/>
      <c r="BT6" s="408"/>
      <c r="BU6" s="409"/>
      <c r="BV6" s="407">
        <v>608803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90.8</v>
      </c>
      <c r="CU6" s="445"/>
      <c r="CV6" s="445"/>
      <c r="CW6" s="445"/>
      <c r="CX6" s="445"/>
      <c r="CY6" s="445"/>
      <c r="CZ6" s="445"/>
      <c r="DA6" s="446"/>
      <c r="DB6" s="444">
        <v>89.7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47881</v>
      </c>
      <c r="BO7" s="408"/>
      <c r="BP7" s="408"/>
      <c r="BQ7" s="408"/>
      <c r="BR7" s="408"/>
      <c r="BS7" s="408"/>
      <c r="BT7" s="408"/>
      <c r="BU7" s="409"/>
      <c r="BV7" s="407">
        <v>327086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3807471</v>
      </c>
      <c r="CU7" s="408"/>
      <c r="CV7" s="408"/>
      <c r="CW7" s="408"/>
      <c r="CX7" s="408"/>
      <c r="CY7" s="408"/>
      <c r="CZ7" s="408"/>
      <c r="DA7" s="409"/>
      <c r="DB7" s="407">
        <v>3816352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334023</v>
      </c>
      <c r="BO8" s="408"/>
      <c r="BP8" s="408"/>
      <c r="BQ8" s="408"/>
      <c r="BR8" s="408"/>
      <c r="BS8" s="408"/>
      <c r="BT8" s="408"/>
      <c r="BU8" s="409"/>
      <c r="BV8" s="407">
        <v>281717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v>
      </c>
      <c r="CU8" s="448"/>
      <c r="CV8" s="448"/>
      <c r="CW8" s="448"/>
      <c r="CX8" s="448"/>
      <c r="CY8" s="448"/>
      <c r="CZ8" s="448"/>
      <c r="DA8" s="449"/>
      <c r="DB8" s="447">
        <v>0.2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5770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52306</v>
      </c>
      <c r="BO9" s="408"/>
      <c r="BP9" s="408"/>
      <c r="BQ9" s="408"/>
      <c r="BR9" s="408"/>
      <c r="BS9" s="408"/>
      <c r="BT9" s="408"/>
      <c r="BU9" s="409"/>
      <c r="BV9" s="407">
        <v>76581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14.1</v>
      </c>
      <c r="CU9" s="405"/>
      <c r="CV9" s="405"/>
      <c r="CW9" s="405"/>
      <c r="CX9" s="405"/>
      <c r="CY9" s="405"/>
      <c r="CZ9" s="405"/>
      <c r="DA9" s="406"/>
      <c r="DB9" s="404">
        <v>15.1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6582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588074</v>
      </c>
      <c r="BO10" s="408"/>
      <c r="BP10" s="408"/>
      <c r="BQ10" s="408"/>
      <c r="BR10" s="408"/>
      <c r="BS10" s="408"/>
      <c r="BT10" s="408"/>
      <c r="BU10" s="409"/>
      <c r="BV10" s="407">
        <v>368685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5560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483238</v>
      </c>
      <c r="BO12" s="408"/>
      <c r="BP12" s="408"/>
      <c r="BQ12" s="408"/>
      <c r="BR12" s="408"/>
      <c r="BS12" s="408"/>
      <c r="BT12" s="408"/>
      <c r="BU12" s="409"/>
      <c r="BV12" s="407">
        <v>585876</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5518</v>
      </c>
      <c r="S13" s="492"/>
      <c r="T13" s="492"/>
      <c r="U13" s="492"/>
      <c r="V13" s="493"/>
      <c r="W13" s="423" t="s">
        <v>131</v>
      </c>
      <c r="X13" s="424"/>
      <c r="Y13" s="424"/>
      <c r="Z13" s="424"/>
      <c r="AA13" s="424"/>
      <c r="AB13" s="414"/>
      <c r="AC13" s="458">
        <v>489</v>
      </c>
      <c r="AD13" s="459"/>
      <c r="AE13" s="459"/>
      <c r="AF13" s="459"/>
      <c r="AG13" s="501"/>
      <c r="AH13" s="458">
        <v>614</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157142</v>
      </c>
      <c r="BO13" s="408"/>
      <c r="BP13" s="408"/>
      <c r="BQ13" s="408"/>
      <c r="BR13" s="408"/>
      <c r="BS13" s="408"/>
      <c r="BT13" s="408"/>
      <c r="BU13" s="409"/>
      <c r="BV13" s="407">
        <v>-140610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12.1</v>
      </c>
      <c r="CU13" s="405"/>
      <c r="CV13" s="405"/>
      <c r="CW13" s="405"/>
      <c r="CX13" s="405"/>
      <c r="CY13" s="405"/>
      <c r="CZ13" s="405"/>
      <c r="DA13" s="406"/>
      <c r="DB13" s="404">
        <v>12.2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5694</v>
      </c>
      <c r="S14" s="492"/>
      <c r="T14" s="492"/>
      <c r="U14" s="492"/>
      <c r="V14" s="493"/>
      <c r="W14" s="397"/>
      <c r="X14" s="398"/>
      <c r="Y14" s="398"/>
      <c r="Z14" s="398"/>
      <c r="AA14" s="398"/>
      <c r="AB14" s="387"/>
      <c r="AC14" s="494">
        <v>16.8</v>
      </c>
      <c r="AD14" s="495"/>
      <c r="AE14" s="495"/>
      <c r="AF14" s="495"/>
      <c r="AG14" s="496"/>
      <c r="AH14" s="494">
        <v>19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78.2</v>
      </c>
      <c r="CU14" s="506"/>
      <c r="CV14" s="506"/>
      <c r="CW14" s="506"/>
      <c r="CX14" s="506"/>
      <c r="CY14" s="506"/>
      <c r="CZ14" s="506"/>
      <c r="DA14" s="507"/>
      <c r="DB14" s="505">
        <v>85.8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5666</v>
      </c>
      <c r="S15" s="492"/>
      <c r="T15" s="492"/>
      <c r="U15" s="492"/>
      <c r="V15" s="493"/>
      <c r="W15" s="423" t="s">
        <v>137</v>
      </c>
      <c r="X15" s="424"/>
      <c r="Y15" s="424"/>
      <c r="Z15" s="424"/>
      <c r="AA15" s="424"/>
      <c r="AB15" s="414"/>
      <c r="AC15" s="458">
        <v>984</v>
      </c>
      <c r="AD15" s="459"/>
      <c r="AE15" s="459"/>
      <c r="AF15" s="459"/>
      <c r="AG15" s="501"/>
      <c r="AH15" s="458">
        <v>1157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714361</v>
      </c>
      <c r="BO15" s="371"/>
      <c r="BP15" s="371"/>
      <c r="BQ15" s="371"/>
      <c r="BR15" s="371"/>
      <c r="BS15" s="371"/>
      <c r="BT15" s="371"/>
      <c r="BU15" s="372"/>
      <c r="BV15" s="370">
        <v>701957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33.799999999999997</v>
      </c>
      <c r="AD16" s="495"/>
      <c r="AE16" s="495"/>
      <c r="AF16" s="495"/>
      <c r="AG16" s="496"/>
      <c r="AH16" s="494">
        <v>35.799999999999997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3632419</v>
      </c>
      <c r="BO16" s="408"/>
      <c r="BP16" s="408"/>
      <c r="BQ16" s="408"/>
      <c r="BR16" s="408"/>
      <c r="BS16" s="408"/>
      <c r="BT16" s="408"/>
      <c r="BU16" s="409"/>
      <c r="BV16" s="407">
        <v>3623733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1441</v>
      </c>
      <c r="AD17" s="459"/>
      <c r="AE17" s="459"/>
      <c r="AF17" s="459"/>
      <c r="AG17" s="501"/>
      <c r="AH17" s="458">
        <v>1464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874590</v>
      </c>
      <c r="BO17" s="408"/>
      <c r="BP17" s="408"/>
      <c r="BQ17" s="408"/>
      <c r="BR17" s="408"/>
      <c r="BS17" s="408"/>
      <c r="BT17" s="408"/>
      <c r="BU17" s="409"/>
      <c r="BV17" s="407">
        <v>860936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298.18</v>
      </c>
      <c r="M18" s="531"/>
      <c r="N18" s="531"/>
      <c r="O18" s="531"/>
      <c r="P18" s="531"/>
      <c r="Q18" s="531"/>
      <c r="R18" s="532"/>
      <c r="S18" s="532"/>
      <c r="T18" s="532"/>
      <c r="U18" s="532"/>
      <c r="V18" s="533"/>
      <c r="W18" s="425"/>
      <c r="X18" s="426"/>
      <c r="Y18" s="426"/>
      <c r="Z18" s="426"/>
      <c r="AA18" s="426"/>
      <c r="AB18" s="417"/>
      <c r="AC18" s="534">
        <v>49.5</v>
      </c>
      <c r="AD18" s="535"/>
      <c r="AE18" s="535"/>
      <c r="AF18" s="535"/>
      <c r="AG18" s="536"/>
      <c r="AH18" s="534">
        <v>45.3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3455885</v>
      </c>
      <c r="BO18" s="408"/>
      <c r="BP18" s="408"/>
      <c r="BQ18" s="408"/>
      <c r="BR18" s="408"/>
      <c r="BS18" s="408"/>
      <c r="BT18" s="408"/>
      <c r="BU18" s="409"/>
      <c r="BV18" s="407">
        <v>3413809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5762443</v>
      </c>
      <c r="BO19" s="408"/>
      <c r="BP19" s="408"/>
      <c r="BQ19" s="408"/>
      <c r="BR19" s="408"/>
      <c r="BS19" s="408"/>
      <c r="BT19" s="408"/>
      <c r="BU19" s="409"/>
      <c r="BV19" s="407">
        <v>5615492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2352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6525110</v>
      </c>
      <c r="BO22" s="371"/>
      <c r="BP22" s="371"/>
      <c r="BQ22" s="371"/>
      <c r="BR22" s="371"/>
      <c r="BS22" s="371"/>
      <c r="BT22" s="371"/>
      <c r="BU22" s="372"/>
      <c r="BV22" s="370">
        <v>6827150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6323647</v>
      </c>
      <c r="BO23" s="408"/>
      <c r="BP23" s="408"/>
      <c r="BQ23" s="408"/>
      <c r="BR23" s="408"/>
      <c r="BS23" s="408"/>
      <c r="BT23" s="408"/>
      <c r="BU23" s="409"/>
      <c r="BV23" s="407">
        <v>6575873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7500</v>
      </c>
      <c r="R24" s="459"/>
      <c r="S24" s="459"/>
      <c r="T24" s="459"/>
      <c r="U24" s="459"/>
      <c r="V24" s="501"/>
      <c r="W24" s="553"/>
      <c r="X24" s="554"/>
      <c r="Y24" s="555"/>
      <c r="Z24" s="457" t="s">
        <v>162</v>
      </c>
      <c r="AA24" s="437"/>
      <c r="AB24" s="437"/>
      <c r="AC24" s="437"/>
      <c r="AD24" s="437"/>
      <c r="AE24" s="437"/>
      <c r="AF24" s="437"/>
      <c r="AG24" s="438"/>
      <c r="AH24" s="458">
        <v>104</v>
      </c>
      <c r="AI24" s="459"/>
      <c r="AJ24" s="459"/>
      <c r="AK24" s="459"/>
      <c r="AL24" s="501"/>
      <c r="AM24" s="458">
        <v>325728</v>
      </c>
      <c r="AN24" s="459"/>
      <c r="AO24" s="459"/>
      <c r="AP24" s="459"/>
      <c r="AQ24" s="459"/>
      <c r="AR24" s="501"/>
      <c r="AS24" s="458">
        <v>3132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5086645</v>
      </c>
      <c r="BO24" s="408"/>
      <c r="BP24" s="408"/>
      <c r="BQ24" s="408"/>
      <c r="BR24" s="408"/>
      <c r="BS24" s="408"/>
      <c r="BT24" s="408"/>
      <c r="BU24" s="409"/>
      <c r="BV24" s="407">
        <v>5226443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6300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t="s">
        <v>122</v>
      </c>
      <c r="BO25" s="371"/>
      <c r="BP25" s="371"/>
      <c r="BQ25" s="371"/>
      <c r="BR25" s="371"/>
      <c r="BS25" s="371"/>
      <c r="BT25" s="371"/>
      <c r="BU25" s="372"/>
      <c r="BV25" s="370">
        <v>32482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6000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3000</v>
      </c>
      <c r="R27" s="459"/>
      <c r="S27" s="459"/>
      <c r="T27" s="459"/>
      <c r="U27" s="459"/>
      <c r="V27" s="501"/>
      <c r="W27" s="553"/>
      <c r="X27" s="554"/>
      <c r="Y27" s="555"/>
      <c r="Z27" s="457" t="s">
        <v>172</v>
      </c>
      <c r="AA27" s="437"/>
      <c r="AB27" s="437"/>
      <c r="AC27" s="437"/>
      <c r="AD27" s="437"/>
      <c r="AE27" s="437"/>
      <c r="AF27" s="437"/>
      <c r="AG27" s="438"/>
      <c r="AH27" s="458">
        <v>1</v>
      </c>
      <c r="AI27" s="459"/>
      <c r="AJ27" s="459"/>
      <c r="AK27" s="459"/>
      <c r="AL27" s="501"/>
      <c r="AM27" s="458" t="s">
        <v>169</v>
      </c>
      <c r="AN27" s="459"/>
      <c r="AO27" s="459"/>
      <c r="AP27" s="459"/>
      <c r="AQ27" s="459"/>
      <c r="AR27" s="501"/>
      <c r="AS27" s="458" t="s">
        <v>169</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91787</v>
      </c>
      <c r="BO27" s="527"/>
      <c r="BP27" s="527"/>
      <c r="BQ27" s="527"/>
      <c r="BR27" s="527"/>
      <c r="BS27" s="527"/>
      <c r="BT27" s="527"/>
      <c r="BU27" s="528"/>
      <c r="BV27" s="526">
        <v>91787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2475</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872993</v>
      </c>
      <c r="BO28" s="371"/>
      <c r="BP28" s="371"/>
      <c r="BQ28" s="371"/>
      <c r="BR28" s="371"/>
      <c r="BS28" s="371"/>
      <c r="BT28" s="371"/>
      <c r="BU28" s="372"/>
      <c r="BV28" s="370">
        <v>768157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10</v>
      </c>
      <c r="M29" s="459"/>
      <c r="N29" s="459"/>
      <c r="O29" s="459"/>
      <c r="P29" s="501"/>
      <c r="Q29" s="458">
        <v>2250</v>
      </c>
      <c r="R29" s="459"/>
      <c r="S29" s="459"/>
      <c r="T29" s="459"/>
      <c r="U29" s="459"/>
      <c r="V29" s="501"/>
      <c r="W29" s="556"/>
      <c r="X29" s="557"/>
      <c r="Y29" s="558"/>
      <c r="Z29" s="457" t="s">
        <v>178</v>
      </c>
      <c r="AA29" s="437"/>
      <c r="AB29" s="437"/>
      <c r="AC29" s="437"/>
      <c r="AD29" s="437"/>
      <c r="AE29" s="437"/>
      <c r="AF29" s="437"/>
      <c r="AG29" s="438"/>
      <c r="AH29" s="458">
        <v>105</v>
      </c>
      <c r="AI29" s="459"/>
      <c r="AJ29" s="459"/>
      <c r="AK29" s="459"/>
      <c r="AL29" s="501"/>
      <c r="AM29" s="458">
        <v>327754</v>
      </c>
      <c r="AN29" s="459"/>
      <c r="AO29" s="459"/>
      <c r="AP29" s="459"/>
      <c r="AQ29" s="459"/>
      <c r="AR29" s="501"/>
      <c r="AS29" s="458">
        <v>3121</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13716</v>
      </c>
      <c r="BO29" s="408"/>
      <c r="BP29" s="408"/>
      <c r="BQ29" s="408"/>
      <c r="BR29" s="408"/>
      <c r="BS29" s="408"/>
      <c r="BT29" s="408"/>
      <c r="BU29" s="409"/>
      <c r="BV29" s="407">
        <v>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98.4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176260</v>
      </c>
      <c r="BO30" s="527"/>
      <c r="BP30" s="527"/>
      <c r="BQ30" s="527"/>
      <c r="BR30" s="527"/>
      <c r="BS30" s="527"/>
      <c r="BT30" s="527"/>
      <c r="BU30" s="528"/>
      <c r="BV30" s="526">
        <v>148847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水道事業会計（水道事業・簡易水道等事業）</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工業団地造成事業特別会計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喜多方地方広域市町村圏組合（一般会計）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株式会社西会津町振興公社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国民健康保険特別会計（診療施設勘定）</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下水道事業会計（公共下水道事業・農業集落排水処理事業・個別排水処理事業）</v>
      </c>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IF('各会計、関係団体の財政状況及び健全化判断比率'!B35="","",'各会計、関係団体の財政状況及び健全化判断比率'!B35)</f>
        <v>住宅団地造成事業特別会計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喜多方地方広域市町村圏組合（喜多方プラザ特別会計）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一般財団法人西会津町農業公社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福島県市町村総合事務組合（一般会計）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福島県市町村総合事務組合（消防補償等特別会計）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福島県市町村総合事務組合（消防賞じゅつ金特別会計）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福島県市町村総合事務組合（非常勤職員公務災害補償特別会計）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福島県市町村総合事務組合（自治会館管理特別会計）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福島県後期高齢者医療広域連合（一般会計）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福島県後期高齢者医療広域連合（後期高齢者医療特別会計）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d2pcCKtpuNdCCb0+yVjifwUu2Ue7ZkrlYbiFIHqwBxzXRoOqSe4b8ZdCWvcfxAV4jiaTSk/5vJ1Uyq0KbtjCcA==" saltValue="a3do/aQXZ8E1g+mj4W88L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2"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603420</v>
      </c>
      <c r="S5" s="613"/>
      <c r="T5" s="613"/>
      <c r="U5" s="613"/>
      <c r="V5" s="613"/>
      <c r="W5" s="613"/>
      <c r="X5" s="613"/>
      <c r="Y5" s="614"/>
      <c r="Z5" s="615">
        <v>8</v>
      </c>
      <c r="AA5" s="615"/>
      <c r="AB5" s="615"/>
      <c r="AC5" s="615"/>
      <c r="AD5" s="616">
        <v>603420</v>
      </c>
      <c r="AE5" s="616"/>
      <c r="AF5" s="616"/>
      <c r="AG5" s="616"/>
      <c r="AH5" s="616"/>
      <c r="AI5" s="616"/>
      <c r="AJ5" s="616"/>
      <c r="AK5" s="616"/>
      <c r="AL5" s="617">
        <v>15.9</v>
      </c>
      <c r="AM5" s="618"/>
      <c r="AN5" s="618"/>
      <c r="AO5" s="619"/>
      <c r="AP5" s="609" t="s">
        <v>217</v>
      </c>
      <c r="AQ5" s="610"/>
      <c r="AR5" s="610"/>
      <c r="AS5" s="610"/>
      <c r="AT5" s="610"/>
      <c r="AU5" s="610"/>
      <c r="AV5" s="610"/>
      <c r="AW5" s="610"/>
      <c r="AX5" s="610"/>
      <c r="AY5" s="610"/>
      <c r="AZ5" s="610"/>
      <c r="BA5" s="610"/>
      <c r="BB5" s="610"/>
      <c r="BC5" s="610"/>
      <c r="BD5" s="610"/>
      <c r="BE5" s="610"/>
      <c r="BF5" s="611"/>
      <c r="BG5" s="623">
        <v>603178</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102701</v>
      </c>
      <c r="S6" s="624"/>
      <c r="T6" s="624"/>
      <c r="U6" s="624"/>
      <c r="V6" s="624"/>
      <c r="W6" s="624"/>
      <c r="X6" s="624"/>
      <c r="Y6" s="625"/>
      <c r="Z6" s="626">
        <v>1.4</v>
      </c>
      <c r="AA6" s="626"/>
      <c r="AB6" s="626"/>
      <c r="AC6" s="626"/>
      <c r="AD6" s="627">
        <v>102701</v>
      </c>
      <c r="AE6" s="627"/>
      <c r="AF6" s="627"/>
      <c r="AG6" s="627"/>
      <c r="AH6" s="627"/>
      <c r="AI6" s="627"/>
      <c r="AJ6" s="627"/>
      <c r="AK6" s="627"/>
      <c r="AL6" s="628">
        <v>2.7</v>
      </c>
      <c r="AM6" s="629"/>
      <c r="AN6" s="629"/>
      <c r="AO6" s="630"/>
      <c r="AP6" s="620" t="s">
        <v>222</v>
      </c>
      <c r="AQ6" s="621"/>
      <c r="AR6" s="621"/>
      <c r="AS6" s="621"/>
      <c r="AT6" s="621"/>
      <c r="AU6" s="621"/>
      <c r="AV6" s="621"/>
      <c r="AW6" s="621"/>
      <c r="AX6" s="621"/>
      <c r="AY6" s="621"/>
      <c r="AZ6" s="621"/>
      <c r="BA6" s="621"/>
      <c r="BB6" s="621"/>
      <c r="BC6" s="621"/>
      <c r="BD6" s="621"/>
      <c r="BE6" s="621"/>
      <c r="BF6" s="622"/>
      <c r="BG6" s="623">
        <v>603178</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80236</v>
      </c>
      <c r="CS6" s="624"/>
      <c r="CT6" s="624"/>
      <c r="CU6" s="624"/>
      <c r="CV6" s="624"/>
      <c r="CW6" s="624"/>
      <c r="CX6" s="624"/>
      <c r="CY6" s="625"/>
      <c r="CZ6" s="617">
        <v>1.1000000000000001</v>
      </c>
      <c r="DA6" s="618"/>
      <c r="DB6" s="618"/>
      <c r="DC6" s="634"/>
      <c r="DD6" s="632" t="s">
        <v>122</v>
      </c>
      <c r="DE6" s="624"/>
      <c r="DF6" s="624"/>
      <c r="DG6" s="624"/>
      <c r="DH6" s="624"/>
      <c r="DI6" s="624"/>
      <c r="DJ6" s="624"/>
      <c r="DK6" s="624"/>
      <c r="DL6" s="624"/>
      <c r="DM6" s="624"/>
      <c r="DN6" s="624"/>
      <c r="DO6" s="624"/>
      <c r="DP6" s="625"/>
      <c r="DQ6" s="632">
        <v>80236</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132</v>
      </c>
      <c r="S7" s="624"/>
      <c r="T7" s="624"/>
      <c r="U7" s="624"/>
      <c r="V7" s="624"/>
      <c r="W7" s="624"/>
      <c r="X7" s="624"/>
      <c r="Y7" s="625"/>
      <c r="Z7" s="626">
        <v>0</v>
      </c>
      <c r="AA7" s="626"/>
      <c r="AB7" s="626"/>
      <c r="AC7" s="626"/>
      <c r="AD7" s="627">
        <v>132</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186439</v>
      </c>
      <c r="BH7" s="624"/>
      <c r="BI7" s="624"/>
      <c r="BJ7" s="624"/>
      <c r="BK7" s="624"/>
      <c r="BL7" s="624"/>
      <c r="BM7" s="624"/>
      <c r="BN7" s="625"/>
      <c r="BO7" s="626">
        <v>30.9</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1986703</v>
      </c>
      <c r="CS7" s="624"/>
      <c r="CT7" s="624"/>
      <c r="CU7" s="624"/>
      <c r="CV7" s="624"/>
      <c r="CW7" s="624"/>
      <c r="CX7" s="624"/>
      <c r="CY7" s="625"/>
      <c r="CZ7" s="626">
        <v>27.9</v>
      </c>
      <c r="DA7" s="626"/>
      <c r="DB7" s="626"/>
      <c r="DC7" s="626"/>
      <c r="DD7" s="632">
        <v>107546</v>
      </c>
      <c r="DE7" s="624"/>
      <c r="DF7" s="624"/>
      <c r="DG7" s="624"/>
      <c r="DH7" s="624"/>
      <c r="DI7" s="624"/>
      <c r="DJ7" s="624"/>
      <c r="DK7" s="624"/>
      <c r="DL7" s="624"/>
      <c r="DM7" s="624"/>
      <c r="DN7" s="624"/>
      <c r="DO7" s="624"/>
      <c r="DP7" s="625"/>
      <c r="DQ7" s="632">
        <v>1742193</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1765</v>
      </c>
      <c r="S8" s="624"/>
      <c r="T8" s="624"/>
      <c r="U8" s="624"/>
      <c r="V8" s="624"/>
      <c r="W8" s="624"/>
      <c r="X8" s="624"/>
      <c r="Y8" s="625"/>
      <c r="Z8" s="626">
        <v>0</v>
      </c>
      <c r="AA8" s="626"/>
      <c r="AB8" s="626"/>
      <c r="AC8" s="626"/>
      <c r="AD8" s="627">
        <v>1765</v>
      </c>
      <c r="AE8" s="627"/>
      <c r="AF8" s="627"/>
      <c r="AG8" s="627"/>
      <c r="AH8" s="627"/>
      <c r="AI8" s="627"/>
      <c r="AJ8" s="627"/>
      <c r="AK8" s="627"/>
      <c r="AL8" s="628">
        <v>0</v>
      </c>
      <c r="AM8" s="629"/>
      <c r="AN8" s="629"/>
      <c r="AO8" s="630"/>
      <c r="AP8" s="620" t="s">
        <v>228</v>
      </c>
      <c r="AQ8" s="621"/>
      <c r="AR8" s="621"/>
      <c r="AS8" s="621"/>
      <c r="AT8" s="621"/>
      <c r="AU8" s="621"/>
      <c r="AV8" s="621"/>
      <c r="AW8" s="621"/>
      <c r="AX8" s="621"/>
      <c r="AY8" s="621"/>
      <c r="AZ8" s="621"/>
      <c r="BA8" s="621"/>
      <c r="BB8" s="621"/>
      <c r="BC8" s="621"/>
      <c r="BD8" s="621"/>
      <c r="BE8" s="621"/>
      <c r="BF8" s="622"/>
      <c r="BG8" s="623">
        <v>9354</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1081052</v>
      </c>
      <c r="CS8" s="624"/>
      <c r="CT8" s="624"/>
      <c r="CU8" s="624"/>
      <c r="CV8" s="624"/>
      <c r="CW8" s="624"/>
      <c r="CX8" s="624"/>
      <c r="CY8" s="625"/>
      <c r="CZ8" s="626">
        <v>15.2</v>
      </c>
      <c r="DA8" s="626"/>
      <c r="DB8" s="626"/>
      <c r="DC8" s="626"/>
      <c r="DD8" s="632">
        <v>5502</v>
      </c>
      <c r="DE8" s="624"/>
      <c r="DF8" s="624"/>
      <c r="DG8" s="624"/>
      <c r="DH8" s="624"/>
      <c r="DI8" s="624"/>
      <c r="DJ8" s="624"/>
      <c r="DK8" s="624"/>
      <c r="DL8" s="624"/>
      <c r="DM8" s="624"/>
      <c r="DN8" s="624"/>
      <c r="DO8" s="624"/>
      <c r="DP8" s="625"/>
      <c r="DQ8" s="632">
        <v>773212</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1908</v>
      </c>
      <c r="S9" s="624"/>
      <c r="T9" s="624"/>
      <c r="U9" s="624"/>
      <c r="V9" s="624"/>
      <c r="W9" s="624"/>
      <c r="X9" s="624"/>
      <c r="Y9" s="625"/>
      <c r="Z9" s="626">
        <v>0</v>
      </c>
      <c r="AA9" s="626"/>
      <c r="AB9" s="626"/>
      <c r="AC9" s="626"/>
      <c r="AD9" s="627">
        <v>1908</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157681</v>
      </c>
      <c r="BH9" s="624"/>
      <c r="BI9" s="624"/>
      <c r="BJ9" s="624"/>
      <c r="BK9" s="624"/>
      <c r="BL9" s="624"/>
      <c r="BM9" s="624"/>
      <c r="BN9" s="625"/>
      <c r="BO9" s="626">
        <v>26.1</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563677</v>
      </c>
      <c r="CS9" s="624"/>
      <c r="CT9" s="624"/>
      <c r="CU9" s="624"/>
      <c r="CV9" s="624"/>
      <c r="CW9" s="624"/>
      <c r="CX9" s="624"/>
      <c r="CY9" s="625"/>
      <c r="CZ9" s="626">
        <v>7.9</v>
      </c>
      <c r="DA9" s="626"/>
      <c r="DB9" s="626"/>
      <c r="DC9" s="626"/>
      <c r="DD9" s="632" t="s">
        <v>122</v>
      </c>
      <c r="DE9" s="624"/>
      <c r="DF9" s="624"/>
      <c r="DG9" s="624"/>
      <c r="DH9" s="624"/>
      <c r="DI9" s="624"/>
      <c r="DJ9" s="624"/>
      <c r="DK9" s="624"/>
      <c r="DL9" s="624"/>
      <c r="DM9" s="624"/>
      <c r="DN9" s="624"/>
      <c r="DO9" s="624"/>
      <c r="DP9" s="625"/>
      <c r="DQ9" s="632">
        <v>498258</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12359</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81</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81</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145029</v>
      </c>
      <c r="S11" s="624"/>
      <c r="T11" s="624"/>
      <c r="U11" s="624"/>
      <c r="V11" s="624"/>
      <c r="W11" s="624"/>
      <c r="X11" s="624"/>
      <c r="Y11" s="625"/>
      <c r="Z11" s="628">
        <v>1.9</v>
      </c>
      <c r="AA11" s="629"/>
      <c r="AB11" s="629"/>
      <c r="AC11" s="635"/>
      <c r="AD11" s="632">
        <v>145029</v>
      </c>
      <c r="AE11" s="624"/>
      <c r="AF11" s="624"/>
      <c r="AG11" s="624"/>
      <c r="AH11" s="624"/>
      <c r="AI11" s="624"/>
      <c r="AJ11" s="624"/>
      <c r="AK11" s="625"/>
      <c r="AL11" s="628">
        <v>3.8</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7045</v>
      </c>
      <c r="BH11" s="624"/>
      <c r="BI11" s="624"/>
      <c r="BJ11" s="624"/>
      <c r="BK11" s="624"/>
      <c r="BL11" s="624"/>
      <c r="BM11" s="624"/>
      <c r="BN11" s="625"/>
      <c r="BO11" s="626">
        <v>1.2</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636805</v>
      </c>
      <c r="CS11" s="624"/>
      <c r="CT11" s="624"/>
      <c r="CU11" s="624"/>
      <c r="CV11" s="624"/>
      <c r="CW11" s="624"/>
      <c r="CX11" s="624"/>
      <c r="CY11" s="625"/>
      <c r="CZ11" s="626">
        <v>8.9</v>
      </c>
      <c r="DA11" s="626"/>
      <c r="DB11" s="626"/>
      <c r="DC11" s="626"/>
      <c r="DD11" s="632">
        <v>177537</v>
      </c>
      <c r="DE11" s="624"/>
      <c r="DF11" s="624"/>
      <c r="DG11" s="624"/>
      <c r="DH11" s="624"/>
      <c r="DI11" s="624"/>
      <c r="DJ11" s="624"/>
      <c r="DK11" s="624"/>
      <c r="DL11" s="624"/>
      <c r="DM11" s="624"/>
      <c r="DN11" s="624"/>
      <c r="DO11" s="624"/>
      <c r="DP11" s="625"/>
      <c r="DQ11" s="632">
        <v>306671</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350820</v>
      </c>
      <c r="BH12" s="624"/>
      <c r="BI12" s="624"/>
      <c r="BJ12" s="624"/>
      <c r="BK12" s="624"/>
      <c r="BL12" s="624"/>
      <c r="BM12" s="624"/>
      <c r="BN12" s="625"/>
      <c r="BO12" s="626">
        <v>58.1</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131814</v>
      </c>
      <c r="CS12" s="624"/>
      <c r="CT12" s="624"/>
      <c r="CU12" s="624"/>
      <c r="CV12" s="624"/>
      <c r="CW12" s="624"/>
      <c r="CX12" s="624"/>
      <c r="CY12" s="625"/>
      <c r="CZ12" s="626">
        <v>1.9</v>
      </c>
      <c r="DA12" s="626"/>
      <c r="DB12" s="626"/>
      <c r="DC12" s="626"/>
      <c r="DD12" s="632" t="s">
        <v>122</v>
      </c>
      <c r="DE12" s="624"/>
      <c r="DF12" s="624"/>
      <c r="DG12" s="624"/>
      <c r="DH12" s="624"/>
      <c r="DI12" s="624"/>
      <c r="DJ12" s="624"/>
      <c r="DK12" s="624"/>
      <c r="DL12" s="624"/>
      <c r="DM12" s="624"/>
      <c r="DN12" s="624"/>
      <c r="DO12" s="624"/>
      <c r="DP12" s="625"/>
      <c r="DQ12" s="632">
        <v>104326</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345995</v>
      </c>
      <c r="BH13" s="624"/>
      <c r="BI13" s="624"/>
      <c r="BJ13" s="624"/>
      <c r="BK13" s="624"/>
      <c r="BL13" s="624"/>
      <c r="BM13" s="624"/>
      <c r="BN13" s="625"/>
      <c r="BO13" s="626">
        <v>57.3</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738978</v>
      </c>
      <c r="CS13" s="624"/>
      <c r="CT13" s="624"/>
      <c r="CU13" s="624"/>
      <c r="CV13" s="624"/>
      <c r="CW13" s="624"/>
      <c r="CX13" s="624"/>
      <c r="CY13" s="625"/>
      <c r="CZ13" s="626">
        <v>10.4</v>
      </c>
      <c r="DA13" s="626"/>
      <c r="DB13" s="626"/>
      <c r="DC13" s="626"/>
      <c r="DD13" s="632">
        <v>346784</v>
      </c>
      <c r="DE13" s="624"/>
      <c r="DF13" s="624"/>
      <c r="DG13" s="624"/>
      <c r="DH13" s="624"/>
      <c r="DI13" s="624"/>
      <c r="DJ13" s="624"/>
      <c r="DK13" s="624"/>
      <c r="DL13" s="624"/>
      <c r="DM13" s="624"/>
      <c r="DN13" s="624"/>
      <c r="DO13" s="624"/>
      <c r="DP13" s="625"/>
      <c r="DQ13" s="632">
        <v>408301</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1031</v>
      </c>
      <c r="S14" s="624"/>
      <c r="T14" s="624"/>
      <c r="U14" s="624"/>
      <c r="V14" s="624"/>
      <c r="W14" s="624"/>
      <c r="X14" s="624"/>
      <c r="Y14" s="625"/>
      <c r="Z14" s="626">
        <v>0</v>
      </c>
      <c r="AA14" s="626"/>
      <c r="AB14" s="626"/>
      <c r="AC14" s="626"/>
      <c r="AD14" s="627">
        <v>1031</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24279</v>
      </c>
      <c r="BH14" s="624"/>
      <c r="BI14" s="624"/>
      <c r="BJ14" s="624"/>
      <c r="BK14" s="624"/>
      <c r="BL14" s="624"/>
      <c r="BM14" s="624"/>
      <c r="BN14" s="625"/>
      <c r="BO14" s="626">
        <v>4</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312158</v>
      </c>
      <c r="CS14" s="624"/>
      <c r="CT14" s="624"/>
      <c r="CU14" s="624"/>
      <c r="CV14" s="624"/>
      <c r="CW14" s="624"/>
      <c r="CX14" s="624"/>
      <c r="CY14" s="625"/>
      <c r="CZ14" s="626">
        <v>4.4000000000000004</v>
      </c>
      <c r="DA14" s="626"/>
      <c r="DB14" s="626"/>
      <c r="DC14" s="626"/>
      <c r="DD14" s="632">
        <v>32845</v>
      </c>
      <c r="DE14" s="624"/>
      <c r="DF14" s="624"/>
      <c r="DG14" s="624"/>
      <c r="DH14" s="624"/>
      <c r="DI14" s="624"/>
      <c r="DJ14" s="624"/>
      <c r="DK14" s="624"/>
      <c r="DL14" s="624"/>
      <c r="DM14" s="624"/>
      <c r="DN14" s="624"/>
      <c r="DO14" s="624"/>
      <c r="DP14" s="625"/>
      <c r="DQ14" s="632">
        <v>268826</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41640</v>
      </c>
      <c r="BH15" s="624"/>
      <c r="BI15" s="624"/>
      <c r="BJ15" s="624"/>
      <c r="BK15" s="624"/>
      <c r="BL15" s="624"/>
      <c r="BM15" s="624"/>
      <c r="BN15" s="625"/>
      <c r="BO15" s="626">
        <v>6.9</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385671</v>
      </c>
      <c r="CS15" s="624"/>
      <c r="CT15" s="624"/>
      <c r="CU15" s="624"/>
      <c r="CV15" s="624"/>
      <c r="CW15" s="624"/>
      <c r="CX15" s="624"/>
      <c r="CY15" s="625"/>
      <c r="CZ15" s="626">
        <v>5.4</v>
      </c>
      <c r="DA15" s="626"/>
      <c r="DB15" s="626"/>
      <c r="DC15" s="626"/>
      <c r="DD15" s="632">
        <v>35925</v>
      </c>
      <c r="DE15" s="624"/>
      <c r="DF15" s="624"/>
      <c r="DG15" s="624"/>
      <c r="DH15" s="624"/>
      <c r="DI15" s="624"/>
      <c r="DJ15" s="624"/>
      <c r="DK15" s="624"/>
      <c r="DL15" s="624"/>
      <c r="DM15" s="624"/>
      <c r="DN15" s="624"/>
      <c r="DO15" s="624"/>
      <c r="DP15" s="625"/>
      <c r="DQ15" s="632">
        <v>340994</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7575</v>
      </c>
      <c r="S16" s="624"/>
      <c r="T16" s="624"/>
      <c r="U16" s="624"/>
      <c r="V16" s="624"/>
      <c r="W16" s="624"/>
      <c r="X16" s="624"/>
      <c r="Y16" s="625"/>
      <c r="Z16" s="626">
        <v>0.1</v>
      </c>
      <c r="AA16" s="626"/>
      <c r="AB16" s="626"/>
      <c r="AC16" s="626"/>
      <c r="AD16" s="627">
        <v>7575</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377395</v>
      </c>
      <c r="CS16" s="624"/>
      <c r="CT16" s="624"/>
      <c r="CU16" s="624"/>
      <c r="CV16" s="624"/>
      <c r="CW16" s="624"/>
      <c r="CX16" s="624"/>
      <c r="CY16" s="625"/>
      <c r="CZ16" s="626">
        <v>5.3</v>
      </c>
      <c r="DA16" s="626"/>
      <c r="DB16" s="626"/>
      <c r="DC16" s="626"/>
      <c r="DD16" s="632" t="s">
        <v>122</v>
      </c>
      <c r="DE16" s="624"/>
      <c r="DF16" s="624"/>
      <c r="DG16" s="624"/>
      <c r="DH16" s="624"/>
      <c r="DI16" s="624"/>
      <c r="DJ16" s="624"/>
      <c r="DK16" s="624"/>
      <c r="DL16" s="624"/>
      <c r="DM16" s="624"/>
      <c r="DN16" s="624"/>
      <c r="DO16" s="624"/>
      <c r="DP16" s="625"/>
      <c r="DQ16" s="632">
        <v>46687</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12510</v>
      </c>
      <c r="S17" s="624"/>
      <c r="T17" s="624"/>
      <c r="U17" s="624"/>
      <c r="V17" s="624"/>
      <c r="W17" s="624"/>
      <c r="X17" s="624"/>
      <c r="Y17" s="625"/>
      <c r="Z17" s="626">
        <v>0.2</v>
      </c>
      <c r="AA17" s="626"/>
      <c r="AB17" s="626"/>
      <c r="AC17" s="626"/>
      <c r="AD17" s="627">
        <v>12510</v>
      </c>
      <c r="AE17" s="627"/>
      <c r="AF17" s="627"/>
      <c r="AG17" s="627"/>
      <c r="AH17" s="627"/>
      <c r="AI17" s="627"/>
      <c r="AJ17" s="627"/>
      <c r="AK17" s="627"/>
      <c r="AL17" s="628">
        <v>0.3</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821572</v>
      </c>
      <c r="CS17" s="624"/>
      <c r="CT17" s="624"/>
      <c r="CU17" s="624"/>
      <c r="CV17" s="624"/>
      <c r="CW17" s="624"/>
      <c r="CX17" s="624"/>
      <c r="CY17" s="625"/>
      <c r="CZ17" s="626">
        <v>11.5</v>
      </c>
      <c r="DA17" s="626"/>
      <c r="DB17" s="626"/>
      <c r="DC17" s="626"/>
      <c r="DD17" s="632" t="s">
        <v>122</v>
      </c>
      <c r="DE17" s="624"/>
      <c r="DF17" s="624"/>
      <c r="DG17" s="624"/>
      <c r="DH17" s="624"/>
      <c r="DI17" s="624"/>
      <c r="DJ17" s="624"/>
      <c r="DK17" s="624"/>
      <c r="DL17" s="624"/>
      <c r="DM17" s="624"/>
      <c r="DN17" s="624"/>
      <c r="DO17" s="624"/>
      <c r="DP17" s="625"/>
      <c r="DQ17" s="632">
        <v>810754</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1663</v>
      </c>
      <c r="S18" s="624"/>
      <c r="T18" s="624"/>
      <c r="U18" s="624"/>
      <c r="V18" s="624"/>
      <c r="W18" s="624"/>
      <c r="X18" s="624"/>
      <c r="Y18" s="625"/>
      <c r="Z18" s="626">
        <v>0</v>
      </c>
      <c r="AA18" s="626"/>
      <c r="AB18" s="626"/>
      <c r="AC18" s="626"/>
      <c r="AD18" s="627">
        <v>1663</v>
      </c>
      <c r="AE18" s="627"/>
      <c r="AF18" s="627"/>
      <c r="AG18" s="627"/>
      <c r="AH18" s="627"/>
      <c r="AI18" s="627"/>
      <c r="AJ18" s="627"/>
      <c r="AK18" s="627"/>
      <c r="AL18" s="628">
        <v>0</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1663</v>
      </c>
      <c r="S19" s="624"/>
      <c r="T19" s="624"/>
      <c r="U19" s="624"/>
      <c r="V19" s="624"/>
      <c r="W19" s="624"/>
      <c r="X19" s="624"/>
      <c r="Y19" s="625"/>
      <c r="Z19" s="626">
        <v>0</v>
      </c>
      <c r="AA19" s="626"/>
      <c r="AB19" s="626"/>
      <c r="AC19" s="626"/>
      <c r="AD19" s="627">
        <v>1663</v>
      </c>
      <c r="AE19" s="627"/>
      <c r="AF19" s="627"/>
      <c r="AG19" s="627"/>
      <c r="AH19" s="627"/>
      <c r="AI19" s="627"/>
      <c r="AJ19" s="627"/>
      <c r="AK19" s="627"/>
      <c r="AL19" s="628">
        <v>0</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242</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242</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7116142</v>
      </c>
      <c r="CS20" s="624"/>
      <c r="CT20" s="624"/>
      <c r="CU20" s="624"/>
      <c r="CV20" s="624"/>
      <c r="CW20" s="624"/>
      <c r="CX20" s="624"/>
      <c r="CY20" s="625"/>
      <c r="CZ20" s="626">
        <v>100</v>
      </c>
      <c r="DA20" s="626"/>
      <c r="DB20" s="626"/>
      <c r="DC20" s="626"/>
      <c r="DD20" s="632">
        <v>706139</v>
      </c>
      <c r="DE20" s="624"/>
      <c r="DF20" s="624"/>
      <c r="DG20" s="624"/>
      <c r="DH20" s="624"/>
      <c r="DI20" s="624"/>
      <c r="DJ20" s="624"/>
      <c r="DK20" s="624"/>
      <c r="DL20" s="624"/>
      <c r="DM20" s="624"/>
      <c r="DN20" s="624"/>
      <c r="DO20" s="624"/>
      <c r="DP20" s="625"/>
      <c r="DQ20" s="632">
        <v>5380539</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3321881</v>
      </c>
      <c r="S21" s="624"/>
      <c r="T21" s="624"/>
      <c r="U21" s="624"/>
      <c r="V21" s="624"/>
      <c r="W21" s="624"/>
      <c r="X21" s="624"/>
      <c r="Y21" s="625"/>
      <c r="Z21" s="626">
        <v>44.3</v>
      </c>
      <c r="AA21" s="626"/>
      <c r="AB21" s="626"/>
      <c r="AC21" s="626"/>
      <c r="AD21" s="627">
        <v>2918058</v>
      </c>
      <c r="AE21" s="627"/>
      <c r="AF21" s="627"/>
      <c r="AG21" s="627"/>
      <c r="AH21" s="627"/>
      <c r="AI21" s="627"/>
      <c r="AJ21" s="627"/>
      <c r="AK21" s="627"/>
      <c r="AL21" s="628">
        <v>76.7</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242</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2918058</v>
      </c>
      <c r="S22" s="624"/>
      <c r="T22" s="624"/>
      <c r="U22" s="624"/>
      <c r="V22" s="624"/>
      <c r="W22" s="624"/>
      <c r="X22" s="624"/>
      <c r="Y22" s="625"/>
      <c r="Z22" s="626">
        <v>38.9</v>
      </c>
      <c r="AA22" s="626"/>
      <c r="AB22" s="626"/>
      <c r="AC22" s="626"/>
      <c r="AD22" s="627">
        <v>2918058</v>
      </c>
      <c r="AE22" s="627"/>
      <c r="AF22" s="627"/>
      <c r="AG22" s="627"/>
      <c r="AH22" s="627"/>
      <c r="AI22" s="627"/>
      <c r="AJ22" s="627"/>
      <c r="AK22" s="627"/>
      <c r="AL22" s="628">
        <v>76.7</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402078</v>
      </c>
      <c r="S23" s="624"/>
      <c r="T23" s="624"/>
      <c r="U23" s="624"/>
      <c r="V23" s="624"/>
      <c r="W23" s="624"/>
      <c r="X23" s="624"/>
      <c r="Y23" s="625"/>
      <c r="Z23" s="626">
        <v>5.4</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v>1745</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2365211</v>
      </c>
      <c r="CS24" s="613"/>
      <c r="CT24" s="613"/>
      <c r="CU24" s="613"/>
      <c r="CV24" s="613"/>
      <c r="CW24" s="613"/>
      <c r="CX24" s="613"/>
      <c r="CY24" s="614"/>
      <c r="CZ24" s="617">
        <v>33.200000000000003</v>
      </c>
      <c r="DA24" s="618"/>
      <c r="DB24" s="618"/>
      <c r="DC24" s="634"/>
      <c r="DD24" s="658">
        <v>2063325</v>
      </c>
      <c r="DE24" s="613"/>
      <c r="DF24" s="613"/>
      <c r="DG24" s="613"/>
      <c r="DH24" s="613"/>
      <c r="DI24" s="613"/>
      <c r="DJ24" s="613"/>
      <c r="DK24" s="614"/>
      <c r="DL24" s="658">
        <v>1789767</v>
      </c>
      <c r="DM24" s="613"/>
      <c r="DN24" s="613"/>
      <c r="DO24" s="613"/>
      <c r="DP24" s="613"/>
      <c r="DQ24" s="613"/>
      <c r="DR24" s="613"/>
      <c r="DS24" s="613"/>
      <c r="DT24" s="613"/>
      <c r="DU24" s="613"/>
      <c r="DV24" s="614"/>
      <c r="DW24" s="617">
        <v>46.9</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4199615</v>
      </c>
      <c r="S25" s="624"/>
      <c r="T25" s="624"/>
      <c r="U25" s="624"/>
      <c r="V25" s="624"/>
      <c r="W25" s="624"/>
      <c r="X25" s="624"/>
      <c r="Y25" s="625"/>
      <c r="Z25" s="626">
        <v>56</v>
      </c>
      <c r="AA25" s="626"/>
      <c r="AB25" s="626"/>
      <c r="AC25" s="626"/>
      <c r="AD25" s="627">
        <v>3795792</v>
      </c>
      <c r="AE25" s="627"/>
      <c r="AF25" s="627"/>
      <c r="AG25" s="627"/>
      <c r="AH25" s="627"/>
      <c r="AI25" s="627"/>
      <c r="AJ25" s="627"/>
      <c r="AK25" s="627"/>
      <c r="AL25" s="628">
        <v>99.8</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1061852</v>
      </c>
      <c r="CS25" s="655"/>
      <c r="CT25" s="655"/>
      <c r="CU25" s="655"/>
      <c r="CV25" s="655"/>
      <c r="CW25" s="655"/>
      <c r="CX25" s="655"/>
      <c r="CY25" s="656"/>
      <c r="CZ25" s="628">
        <v>14.9</v>
      </c>
      <c r="DA25" s="653"/>
      <c r="DB25" s="653"/>
      <c r="DC25" s="657"/>
      <c r="DD25" s="632">
        <v>1002732</v>
      </c>
      <c r="DE25" s="655"/>
      <c r="DF25" s="655"/>
      <c r="DG25" s="655"/>
      <c r="DH25" s="655"/>
      <c r="DI25" s="655"/>
      <c r="DJ25" s="655"/>
      <c r="DK25" s="656"/>
      <c r="DL25" s="632">
        <v>840517</v>
      </c>
      <c r="DM25" s="655"/>
      <c r="DN25" s="655"/>
      <c r="DO25" s="655"/>
      <c r="DP25" s="655"/>
      <c r="DQ25" s="655"/>
      <c r="DR25" s="655"/>
      <c r="DS25" s="655"/>
      <c r="DT25" s="655"/>
      <c r="DU25" s="655"/>
      <c r="DV25" s="656"/>
      <c r="DW25" s="628">
        <v>22</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496</v>
      </c>
      <c r="S26" s="624"/>
      <c r="T26" s="624"/>
      <c r="U26" s="624"/>
      <c r="V26" s="624"/>
      <c r="W26" s="624"/>
      <c r="X26" s="624"/>
      <c r="Y26" s="625"/>
      <c r="Z26" s="626">
        <v>0</v>
      </c>
      <c r="AA26" s="626"/>
      <c r="AB26" s="626"/>
      <c r="AC26" s="626"/>
      <c r="AD26" s="627">
        <v>496</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697407</v>
      </c>
      <c r="CS26" s="624"/>
      <c r="CT26" s="624"/>
      <c r="CU26" s="624"/>
      <c r="CV26" s="624"/>
      <c r="CW26" s="624"/>
      <c r="CX26" s="624"/>
      <c r="CY26" s="625"/>
      <c r="CZ26" s="628">
        <v>9.8000000000000007</v>
      </c>
      <c r="DA26" s="653"/>
      <c r="DB26" s="653"/>
      <c r="DC26" s="657"/>
      <c r="DD26" s="632">
        <v>649654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3896</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603420</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481787</v>
      </c>
      <c r="CS27" s="655"/>
      <c r="CT27" s="655"/>
      <c r="CU27" s="655"/>
      <c r="CV27" s="655"/>
      <c r="CW27" s="655"/>
      <c r="CX27" s="655"/>
      <c r="CY27" s="656"/>
      <c r="CZ27" s="628">
        <v>6.8</v>
      </c>
      <c r="DA27" s="653"/>
      <c r="DB27" s="653"/>
      <c r="DC27" s="657"/>
      <c r="DD27" s="632">
        <v>249839</v>
      </c>
      <c r="DE27" s="655"/>
      <c r="DF27" s="655"/>
      <c r="DG27" s="655"/>
      <c r="DH27" s="655"/>
      <c r="DI27" s="655"/>
      <c r="DJ27" s="655"/>
      <c r="DK27" s="656"/>
      <c r="DL27" s="632">
        <v>138496</v>
      </c>
      <c r="DM27" s="655"/>
      <c r="DN27" s="655"/>
      <c r="DO27" s="655"/>
      <c r="DP27" s="655"/>
      <c r="DQ27" s="655"/>
      <c r="DR27" s="655"/>
      <c r="DS27" s="655"/>
      <c r="DT27" s="655"/>
      <c r="DU27" s="655"/>
      <c r="DV27" s="656"/>
      <c r="DW27" s="628">
        <v>3.6</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141207</v>
      </c>
      <c r="S28" s="624"/>
      <c r="T28" s="624"/>
      <c r="U28" s="624"/>
      <c r="V28" s="624"/>
      <c r="W28" s="624"/>
      <c r="X28" s="624"/>
      <c r="Y28" s="625"/>
      <c r="Z28" s="626">
        <v>1.9</v>
      </c>
      <c r="AA28" s="626"/>
      <c r="AB28" s="626"/>
      <c r="AC28" s="626"/>
      <c r="AD28" s="627">
        <v>5712</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821572</v>
      </c>
      <c r="CS28" s="624"/>
      <c r="CT28" s="624"/>
      <c r="CU28" s="624"/>
      <c r="CV28" s="624"/>
      <c r="CW28" s="624"/>
      <c r="CX28" s="624"/>
      <c r="CY28" s="625"/>
      <c r="CZ28" s="628">
        <v>11.5</v>
      </c>
      <c r="DA28" s="653"/>
      <c r="DB28" s="653"/>
      <c r="DC28" s="657"/>
      <c r="DD28" s="632">
        <v>810754</v>
      </c>
      <c r="DE28" s="624"/>
      <c r="DF28" s="624"/>
      <c r="DG28" s="624"/>
      <c r="DH28" s="624"/>
      <c r="DI28" s="624"/>
      <c r="DJ28" s="624"/>
      <c r="DK28" s="625"/>
      <c r="DL28" s="632">
        <v>810754</v>
      </c>
      <c r="DM28" s="624"/>
      <c r="DN28" s="624"/>
      <c r="DO28" s="624"/>
      <c r="DP28" s="624"/>
      <c r="DQ28" s="624"/>
      <c r="DR28" s="624"/>
      <c r="DS28" s="624"/>
      <c r="DT28" s="624"/>
      <c r="DU28" s="624"/>
      <c r="DV28" s="625"/>
      <c r="DW28" s="628">
        <v>21.2</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8041</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821260</v>
      </c>
      <c r="CS29" s="655"/>
      <c r="CT29" s="655"/>
      <c r="CU29" s="655"/>
      <c r="CV29" s="655"/>
      <c r="CW29" s="655"/>
      <c r="CX29" s="655"/>
      <c r="CY29" s="656"/>
      <c r="CZ29" s="628">
        <v>11.5</v>
      </c>
      <c r="DA29" s="653"/>
      <c r="DB29" s="653"/>
      <c r="DC29" s="657"/>
      <c r="DD29" s="632">
        <v>810442</v>
      </c>
      <c r="DE29" s="655"/>
      <c r="DF29" s="655"/>
      <c r="DG29" s="655"/>
      <c r="DH29" s="655"/>
      <c r="DI29" s="655"/>
      <c r="DJ29" s="655"/>
      <c r="DK29" s="656"/>
      <c r="DL29" s="632">
        <v>810442</v>
      </c>
      <c r="DM29" s="655"/>
      <c r="DN29" s="655"/>
      <c r="DO29" s="655"/>
      <c r="DP29" s="655"/>
      <c r="DQ29" s="655"/>
      <c r="DR29" s="655"/>
      <c r="DS29" s="655"/>
      <c r="DT29" s="655"/>
      <c r="DU29" s="655"/>
      <c r="DV29" s="656"/>
      <c r="DW29" s="628">
        <v>21.2</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565526</v>
      </c>
      <c r="S30" s="624"/>
      <c r="T30" s="624"/>
      <c r="U30" s="624"/>
      <c r="V30" s="624"/>
      <c r="W30" s="624"/>
      <c r="X30" s="624"/>
      <c r="Y30" s="625"/>
      <c r="Z30" s="626">
        <v>7.5</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805240</v>
      </c>
      <c r="CS30" s="624"/>
      <c r="CT30" s="624"/>
      <c r="CU30" s="624"/>
      <c r="CV30" s="624"/>
      <c r="CW30" s="624"/>
      <c r="CX30" s="624"/>
      <c r="CY30" s="625"/>
      <c r="CZ30" s="628">
        <v>11.3</v>
      </c>
      <c r="DA30" s="653"/>
      <c r="DB30" s="653"/>
      <c r="DC30" s="657"/>
      <c r="DD30" s="632">
        <v>794632</v>
      </c>
      <c r="DE30" s="624"/>
      <c r="DF30" s="624"/>
      <c r="DG30" s="624"/>
      <c r="DH30" s="624"/>
      <c r="DI30" s="624"/>
      <c r="DJ30" s="624"/>
      <c r="DK30" s="625"/>
      <c r="DL30" s="632">
        <v>794632</v>
      </c>
      <c r="DM30" s="624"/>
      <c r="DN30" s="624"/>
      <c r="DO30" s="624"/>
      <c r="DP30" s="624"/>
      <c r="DQ30" s="624"/>
      <c r="DR30" s="624"/>
      <c r="DS30" s="624"/>
      <c r="DT30" s="624"/>
      <c r="DU30" s="624"/>
      <c r="DV30" s="625"/>
      <c r="DW30" s="628">
        <v>20.8</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99.1</v>
      </c>
      <c r="BH31" s="667"/>
      <c r="BI31" s="667"/>
      <c r="BJ31" s="667"/>
      <c r="BK31" s="667"/>
      <c r="BL31" s="667"/>
      <c r="BM31" s="618">
        <v>97.2</v>
      </c>
      <c r="BN31" s="667"/>
      <c r="BO31" s="667"/>
      <c r="BP31" s="667"/>
      <c r="BQ31" s="668"/>
      <c r="BR31" s="679">
        <v>99.3</v>
      </c>
      <c r="BS31" s="667"/>
      <c r="BT31" s="667"/>
      <c r="BU31" s="667"/>
      <c r="BV31" s="667"/>
      <c r="BW31" s="667"/>
      <c r="BX31" s="618">
        <v>97.5</v>
      </c>
      <c r="BY31" s="667"/>
      <c r="BZ31" s="667"/>
      <c r="CA31" s="667"/>
      <c r="CB31" s="668"/>
      <c r="CD31" s="661"/>
      <c r="CE31" s="662"/>
      <c r="CF31" s="620" t="s">
        <v>301</v>
      </c>
      <c r="CG31" s="621"/>
      <c r="CH31" s="621"/>
      <c r="CI31" s="621"/>
      <c r="CJ31" s="621"/>
      <c r="CK31" s="621"/>
      <c r="CL31" s="621"/>
      <c r="CM31" s="621"/>
      <c r="CN31" s="621"/>
      <c r="CO31" s="621"/>
      <c r="CP31" s="621"/>
      <c r="CQ31" s="622"/>
      <c r="CR31" s="623">
        <v>16020</v>
      </c>
      <c r="CS31" s="655"/>
      <c r="CT31" s="655"/>
      <c r="CU31" s="655"/>
      <c r="CV31" s="655"/>
      <c r="CW31" s="655"/>
      <c r="CX31" s="655"/>
      <c r="CY31" s="656"/>
      <c r="CZ31" s="628">
        <v>0.2</v>
      </c>
      <c r="DA31" s="653"/>
      <c r="DB31" s="653"/>
      <c r="DC31" s="657"/>
      <c r="DD31" s="632">
        <v>15810</v>
      </c>
      <c r="DE31" s="655"/>
      <c r="DF31" s="655"/>
      <c r="DG31" s="655"/>
      <c r="DH31" s="655"/>
      <c r="DI31" s="655"/>
      <c r="DJ31" s="655"/>
      <c r="DK31" s="656"/>
      <c r="DL31" s="632">
        <v>15810</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606252</v>
      </c>
      <c r="S32" s="624"/>
      <c r="T32" s="624"/>
      <c r="U32" s="624"/>
      <c r="V32" s="624"/>
      <c r="W32" s="624"/>
      <c r="X32" s="624"/>
      <c r="Y32" s="625"/>
      <c r="Z32" s="626">
        <v>8.1</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99.5</v>
      </c>
      <c r="BH32" s="655"/>
      <c r="BI32" s="655"/>
      <c r="BJ32" s="655"/>
      <c r="BK32" s="655"/>
      <c r="BL32" s="655"/>
      <c r="BM32" s="629">
        <v>99</v>
      </c>
      <c r="BN32" s="655"/>
      <c r="BO32" s="655"/>
      <c r="BP32" s="655"/>
      <c r="BQ32" s="678"/>
      <c r="BR32" s="680">
        <v>99.7</v>
      </c>
      <c r="BS32" s="655"/>
      <c r="BT32" s="655"/>
      <c r="BU32" s="655"/>
      <c r="BV32" s="655"/>
      <c r="BW32" s="655"/>
      <c r="BX32" s="629">
        <v>99.1</v>
      </c>
      <c r="BY32" s="655"/>
      <c r="BZ32" s="655"/>
      <c r="CA32" s="655"/>
      <c r="CB32" s="678"/>
      <c r="CD32" s="663"/>
      <c r="CE32" s="664"/>
      <c r="CF32" s="620" t="s">
        <v>305</v>
      </c>
      <c r="CG32" s="621"/>
      <c r="CH32" s="621"/>
      <c r="CI32" s="621"/>
      <c r="CJ32" s="621"/>
      <c r="CK32" s="621"/>
      <c r="CL32" s="621"/>
      <c r="CM32" s="621"/>
      <c r="CN32" s="621"/>
      <c r="CO32" s="621"/>
      <c r="CP32" s="621"/>
      <c r="CQ32" s="622"/>
      <c r="CR32" s="623">
        <v>312</v>
      </c>
      <c r="CS32" s="624"/>
      <c r="CT32" s="624"/>
      <c r="CU32" s="624"/>
      <c r="CV32" s="624"/>
      <c r="CW32" s="624"/>
      <c r="CX32" s="624"/>
      <c r="CY32" s="625"/>
      <c r="CZ32" s="628">
        <v>0</v>
      </c>
      <c r="DA32" s="653"/>
      <c r="DB32" s="653"/>
      <c r="DC32" s="657"/>
      <c r="DD32" s="632">
        <v>312</v>
      </c>
      <c r="DE32" s="624"/>
      <c r="DF32" s="624"/>
      <c r="DG32" s="624"/>
      <c r="DH32" s="624"/>
      <c r="DI32" s="624"/>
      <c r="DJ32" s="624"/>
      <c r="DK32" s="625"/>
      <c r="DL32" s="632">
        <v>312</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21267</v>
      </c>
      <c r="S33" s="624"/>
      <c r="T33" s="624"/>
      <c r="U33" s="624"/>
      <c r="V33" s="624"/>
      <c r="W33" s="624"/>
      <c r="X33" s="624"/>
      <c r="Y33" s="625"/>
      <c r="Z33" s="626">
        <v>0.3</v>
      </c>
      <c r="AA33" s="626"/>
      <c r="AB33" s="626"/>
      <c r="AC33" s="626"/>
      <c r="AD33" s="627">
        <v>2240</v>
      </c>
      <c r="AE33" s="627"/>
      <c r="AF33" s="627"/>
      <c r="AG33" s="627"/>
      <c r="AH33" s="627"/>
      <c r="AI33" s="627"/>
      <c r="AJ33" s="627"/>
      <c r="AK33" s="627"/>
      <c r="AL33" s="628">
        <v>0.1</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98.7</v>
      </c>
      <c r="BH33" s="682"/>
      <c r="BI33" s="682"/>
      <c r="BJ33" s="682"/>
      <c r="BK33" s="682"/>
      <c r="BL33" s="682"/>
      <c r="BM33" s="683">
        <v>95.8</v>
      </c>
      <c r="BN33" s="682"/>
      <c r="BO33" s="682"/>
      <c r="BP33" s="682"/>
      <c r="BQ33" s="684"/>
      <c r="BR33" s="681">
        <v>99</v>
      </c>
      <c r="BS33" s="682"/>
      <c r="BT33" s="682"/>
      <c r="BU33" s="682"/>
      <c r="BV33" s="682"/>
      <c r="BW33" s="682"/>
      <c r="BX33" s="683">
        <v>96.2</v>
      </c>
      <c r="BY33" s="682"/>
      <c r="BZ33" s="682"/>
      <c r="CA33" s="682"/>
      <c r="CB33" s="684"/>
      <c r="CD33" s="620" t="s">
        <v>308</v>
      </c>
      <c r="CE33" s="621"/>
      <c r="CF33" s="621"/>
      <c r="CG33" s="621"/>
      <c r="CH33" s="621"/>
      <c r="CI33" s="621"/>
      <c r="CJ33" s="621"/>
      <c r="CK33" s="621"/>
      <c r="CL33" s="621"/>
      <c r="CM33" s="621"/>
      <c r="CN33" s="621"/>
      <c r="CO33" s="621"/>
      <c r="CP33" s="621"/>
      <c r="CQ33" s="622"/>
      <c r="CR33" s="623">
        <v>3667397</v>
      </c>
      <c r="CS33" s="655"/>
      <c r="CT33" s="655"/>
      <c r="CU33" s="655"/>
      <c r="CV33" s="655"/>
      <c r="CW33" s="655"/>
      <c r="CX33" s="655"/>
      <c r="CY33" s="656"/>
      <c r="CZ33" s="628">
        <v>51.5</v>
      </c>
      <c r="DA33" s="653"/>
      <c r="DB33" s="653"/>
      <c r="DC33" s="657"/>
      <c r="DD33" s="632">
        <v>3154624</v>
      </c>
      <c r="DE33" s="655"/>
      <c r="DF33" s="655"/>
      <c r="DG33" s="655"/>
      <c r="DH33" s="655"/>
      <c r="DI33" s="655"/>
      <c r="DJ33" s="655"/>
      <c r="DK33" s="656"/>
      <c r="DL33" s="632">
        <v>1666118</v>
      </c>
      <c r="DM33" s="655"/>
      <c r="DN33" s="655"/>
      <c r="DO33" s="655"/>
      <c r="DP33" s="655"/>
      <c r="DQ33" s="655"/>
      <c r="DR33" s="655"/>
      <c r="DS33" s="655"/>
      <c r="DT33" s="655"/>
      <c r="DU33" s="655"/>
      <c r="DV33" s="656"/>
      <c r="DW33" s="628">
        <v>43.6</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248280</v>
      </c>
      <c r="S34" s="624"/>
      <c r="T34" s="624"/>
      <c r="U34" s="624"/>
      <c r="V34" s="624"/>
      <c r="W34" s="624"/>
      <c r="X34" s="624"/>
      <c r="Y34" s="625"/>
      <c r="Z34" s="626">
        <v>3.3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1155886</v>
      </c>
      <c r="CS34" s="624"/>
      <c r="CT34" s="624"/>
      <c r="CU34" s="624"/>
      <c r="CV34" s="624"/>
      <c r="CW34" s="624"/>
      <c r="CX34" s="624"/>
      <c r="CY34" s="625"/>
      <c r="CZ34" s="628">
        <v>16.2</v>
      </c>
      <c r="DA34" s="653"/>
      <c r="DB34" s="653"/>
      <c r="DC34" s="657"/>
      <c r="DD34" s="632">
        <v>913240</v>
      </c>
      <c r="DE34" s="624"/>
      <c r="DF34" s="624"/>
      <c r="DG34" s="624"/>
      <c r="DH34" s="624"/>
      <c r="DI34" s="624"/>
      <c r="DJ34" s="624"/>
      <c r="DK34" s="625"/>
      <c r="DL34" s="632">
        <v>644502</v>
      </c>
      <c r="DM34" s="624"/>
      <c r="DN34" s="624"/>
      <c r="DO34" s="624"/>
      <c r="DP34" s="624"/>
      <c r="DQ34" s="624"/>
      <c r="DR34" s="624"/>
      <c r="DS34" s="624"/>
      <c r="DT34" s="624"/>
      <c r="DU34" s="624"/>
      <c r="DV34" s="625"/>
      <c r="DW34" s="628">
        <v>16.899999999999999</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513290</v>
      </c>
      <c r="S35" s="624"/>
      <c r="T35" s="624"/>
      <c r="U35" s="624"/>
      <c r="V35" s="624"/>
      <c r="W35" s="624"/>
      <c r="X35" s="624"/>
      <c r="Y35" s="625"/>
      <c r="Z35" s="626">
        <v>6.8</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216579</v>
      </c>
      <c r="CS35" s="655"/>
      <c r="CT35" s="655"/>
      <c r="CU35" s="655"/>
      <c r="CV35" s="655"/>
      <c r="CW35" s="655"/>
      <c r="CX35" s="655"/>
      <c r="CY35" s="656"/>
      <c r="CZ35" s="628">
        <v>3</v>
      </c>
      <c r="DA35" s="653"/>
      <c r="DB35" s="653"/>
      <c r="DC35" s="657"/>
      <c r="DD35" s="632">
        <v>198436</v>
      </c>
      <c r="DE35" s="655"/>
      <c r="DF35" s="655"/>
      <c r="DG35" s="655"/>
      <c r="DH35" s="655"/>
      <c r="DI35" s="655"/>
      <c r="DJ35" s="655"/>
      <c r="DK35" s="656"/>
      <c r="DL35" s="632">
        <v>167041</v>
      </c>
      <c r="DM35" s="655"/>
      <c r="DN35" s="655"/>
      <c r="DO35" s="655"/>
      <c r="DP35" s="655"/>
      <c r="DQ35" s="655"/>
      <c r="DR35" s="655"/>
      <c r="DS35" s="655"/>
      <c r="DT35" s="655"/>
      <c r="DU35" s="655"/>
      <c r="DV35" s="656"/>
      <c r="DW35" s="628">
        <v>4.4000000000000004</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608803</v>
      </c>
      <c r="S36" s="624"/>
      <c r="T36" s="624"/>
      <c r="U36" s="624"/>
      <c r="V36" s="624"/>
      <c r="W36" s="624"/>
      <c r="X36" s="624"/>
      <c r="Y36" s="625"/>
      <c r="Z36" s="626">
        <v>8.1</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768979</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3631</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1113706</v>
      </c>
      <c r="CS36" s="624"/>
      <c r="CT36" s="624"/>
      <c r="CU36" s="624"/>
      <c r="CV36" s="624"/>
      <c r="CW36" s="624"/>
      <c r="CX36" s="624"/>
      <c r="CY36" s="625"/>
      <c r="CZ36" s="628">
        <v>15.7</v>
      </c>
      <c r="DA36" s="653"/>
      <c r="DB36" s="653"/>
      <c r="DC36" s="657"/>
      <c r="DD36" s="632">
        <v>971149</v>
      </c>
      <c r="DE36" s="624"/>
      <c r="DF36" s="624"/>
      <c r="DG36" s="624"/>
      <c r="DH36" s="624"/>
      <c r="DI36" s="624"/>
      <c r="DJ36" s="624"/>
      <c r="DK36" s="625"/>
      <c r="DL36" s="632">
        <v>517780</v>
      </c>
      <c r="DM36" s="624"/>
      <c r="DN36" s="624"/>
      <c r="DO36" s="624"/>
      <c r="DP36" s="624"/>
      <c r="DQ36" s="624"/>
      <c r="DR36" s="624"/>
      <c r="DS36" s="624"/>
      <c r="DT36" s="624"/>
      <c r="DU36" s="624"/>
      <c r="DV36" s="625"/>
      <c r="DW36" s="628">
        <v>13.6</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78173</v>
      </c>
      <c r="S37" s="624"/>
      <c r="T37" s="624"/>
      <c r="U37" s="624"/>
      <c r="V37" s="624"/>
      <c r="W37" s="624"/>
      <c r="X37" s="624"/>
      <c r="Y37" s="625"/>
      <c r="Z37" s="626">
        <v>1</v>
      </c>
      <c r="AA37" s="626"/>
      <c r="AB37" s="626"/>
      <c r="AC37" s="626"/>
      <c r="AD37" s="627">
        <v>11</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94819</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-7495</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323597</v>
      </c>
      <c r="CS37" s="655"/>
      <c r="CT37" s="655"/>
      <c r="CU37" s="655"/>
      <c r="CV37" s="655"/>
      <c r="CW37" s="655"/>
      <c r="CX37" s="655"/>
      <c r="CY37" s="656"/>
      <c r="CZ37" s="628">
        <v>4.5</v>
      </c>
      <c r="DA37" s="653"/>
      <c r="DB37" s="653"/>
      <c r="DC37" s="657"/>
      <c r="DD37" s="632">
        <v>317397</v>
      </c>
      <c r="DE37" s="655"/>
      <c r="DF37" s="655"/>
      <c r="DG37" s="655"/>
      <c r="DH37" s="655"/>
      <c r="DI37" s="655"/>
      <c r="DJ37" s="655"/>
      <c r="DK37" s="656"/>
      <c r="DL37" s="632">
        <v>287459</v>
      </c>
      <c r="DM37" s="655"/>
      <c r="DN37" s="655"/>
      <c r="DO37" s="655"/>
      <c r="DP37" s="655"/>
      <c r="DQ37" s="655"/>
      <c r="DR37" s="655"/>
      <c r="DS37" s="655"/>
      <c r="DT37" s="655"/>
      <c r="DU37" s="655"/>
      <c r="DV37" s="656"/>
      <c r="DW37" s="628">
        <v>7.5</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503200</v>
      </c>
      <c r="S38" s="624"/>
      <c r="T38" s="624"/>
      <c r="U38" s="624"/>
      <c r="V38" s="624"/>
      <c r="W38" s="624"/>
      <c r="X38" s="624"/>
      <c r="Y38" s="625"/>
      <c r="Z38" s="626">
        <v>6.7</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78106</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928</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479976</v>
      </c>
      <c r="CS38" s="624"/>
      <c r="CT38" s="624"/>
      <c r="CU38" s="624"/>
      <c r="CV38" s="624"/>
      <c r="CW38" s="624"/>
      <c r="CX38" s="624"/>
      <c r="CY38" s="625"/>
      <c r="CZ38" s="628">
        <v>6.7</v>
      </c>
      <c r="DA38" s="653"/>
      <c r="DB38" s="653"/>
      <c r="DC38" s="657"/>
      <c r="DD38" s="632">
        <v>416865</v>
      </c>
      <c r="DE38" s="624"/>
      <c r="DF38" s="624"/>
      <c r="DG38" s="624"/>
      <c r="DH38" s="624"/>
      <c r="DI38" s="624"/>
      <c r="DJ38" s="624"/>
      <c r="DK38" s="625"/>
      <c r="DL38" s="632">
        <v>336795</v>
      </c>
      <c r="DM38" s="624"/>
      <c r="DN38" s="624"/>
      <c r="DO38" s="624"/>
      <c r="DP38" s="624"/>
      <c r="DQ38" s="624"/>
      <c r="DR38" s="624"/>
      <c r="DS38" s="624"/>
      <c r="DT38" s="624"/>
      <c r="DU38" s="624"/>
      <c r="DV38" s="625"/>
      <c r="DW38" s="628">
        <v>8.8000000000000007</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77323</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1349</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654954</v>
      </c>
      <c r="CS39" s="655"/>
      <c r="CT39" s="655"/>
      <c r="CU39" s="655"/>
      <c r="CV39" s="655"/>
      <c r="CW39" s="655"/>
      <c r="CX39" s="655"/>
      <c r="CY39" s="656"/>
      <c r="CZ39" s="628">
        <v>9.1999999999999993</v>
      </c>
      <c r="DA39" s="653"/>
      <c r="DB39" s="653"/>
      <c r="DC39" s="657"/>
      <c r="DD39" s="632">
        <v>654923</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14800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v>38755</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81</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46296</v>
      </c>
      <c r="CS40" s="624"/>
      <c r="CT40" s="624"/>
      <c r="CU40" s="624"/>
      <c r="CV40" s="624"/>
      <c r="CW40" s="624"/>
      <c r="CX40" s="624"/>
      <c r="CY40" s="625"/>
      <c r="CZ40" s="628">
        <v>0.7</v>
      </c>
      <c r="DA40" s="653"/>
      <c r="DB40" s="653"/>
      <c r="DC40" s="657"/>
      <c r="DD40" s="632">
        <v>11</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7498046</v>
      </c>
      <c r="S41" s="696"/>
      <c r="T41" s="696"/>
      <c r="U41" s="696"/>
      <c r="V41" s="696"/>
      <c r="W41" s="696"/>
      <c r="X41" s="696"/>
      <c r="Y41" s="700"/>
      <c r="Z41" s="701">
        <v>100</v>
      </c>
      <c r="AA41" s="701"/>
      <c r="AB41" s="701"/>
      <c r="AC41" s="701"/>
      <c r="AD41" s="702">
        <v>3804251</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134711</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328</v>
      </c>
      <c r="AR42" s="693"/>
      <c r="AS42" s="693"/>
      <c r="AT42" s="693"/>
      <c r="AU42" s="693"/>
      <c r="AV42" s="693"/>
      <c r="AW42" s="693"/>
      <c r="AX42" s="693"/>
      <c r="AY42" s="694"/>
      <c r="AZ42" s="695">
        <v>345265</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366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1083534</v>
      </c>
      <c r="CS42" s="655"/>
      <c r="CT42" s="655"/>
      <c r="CU42" s="655"/>
      <c r="CV42" s="655"/>
      <c r="CW42" s="655"/>
      <c r="CX42" s="655"/>
      <c r="CY42" s="656"/>
      <c r="CZ42" s="628">
        <v>15.2</v>
      </c>
      <c r="DA42" s="653"/>
      <c r="DB42" s="653"/>
      <c r="DC42" s="657"/>
      <c r="DD42" s="632">
        <v>162590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41449</v>
      </c>
      <c r="CS43" s="655"/>
      <c r="CT43" s="655"/>
      <c r="CU43" s="655"/>
      <c r="CV43" s="655"/>
      <c r="CW43" s="655"/>
      <c r="CX43" s="655"/>
      <c r="CY43" s="656"/>
      <c r="CZ43" s="628">
        <v>0.6</v>
      </c>
      <c r="DA43" s="653"/>
      <c r="DB43" s="653"/>
      <c r="DC43" s="657"/>
      <c r="DD43" s="632">
        <v>41449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345</v>
      </c>
      <c r="CG44" s="621"/>
      <c r="CH44" s="621"/>
      <c r="CI44" s="621"/>
      <c r="CJ44" s="621"/>
      <c r="CK44" s="621"/>
      <c r="CL44" s="621"/>
      <c r="CM44" s="621"/>
      <c r="CN44" s="621"/>
      <c r="CO44" s="621"/>
      <c r="CP44" s="621"/>
      <c r="CQ44" s="622"/>
      <c r="CR44" s="623">
        <v>706139</v>
      </c>
      <c r="CS44" s="624"/>
      <c r="CT44" s="624"/>
      <c r="CU44" s="624"/>
      <c r="CV44" s="624"/>
      <c r="CW44" s="624"/>
      <c r="CX44" s="624"/>
      <c r="CY44" s="625"/>
      <c r="CZ44" s="628">
        <v>9.9</v>
      </c>
      <c r="DA44" s="629"/>
      <c r="DB44" s="629"/>
      <c r="DC44" s="635"/>
      <c r="DD44" s="632">
        <v>115903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265633</v>
      </c>
      <c r="CS45" s="655"/>
      <c r="CT45" s="655"/>
      <c r="CU45" s="655"/>
      <c r="CV45" s="655"/>
      <c r="CW45" s="655"/>
      <c r="CX45" s="655"/>
      <c r="CY45" s="656"/>
      <c r="CZ45" s="628">
        <v>3.7</v>
      </c>
      <c r="DA45" s="653"/>
      <c r="DB45" s="653"/>
      <c r="DC45" s="657"/>
      <c r="DD45" s="632">
        <v>8200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440506</v>
      </c>
      <c r="CS46" s="624"/>
      <c r="CT46" s="624"/>
      <c r="CU46" s="624"/>
      <c r="CV46" s="624"/>
      <c r="CW46" s="624"/>
      <c r="CX46" s="624"/>
      <c r="CY46" s="625"/>
      <c r="CZ46" s="628">
        <v>6.2</v>
      </c>
      <c r="DA46" s="629"/>
      <c r="DB46" s="629"/>
      <c r="DC46" s="635"/>
      <c r="DD46" s="632">
        <v>107703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377395</v>
      </c>
      <c r="CS47" s="655"/>
      <c r="CT47" s="655"/>
      <c r="CU47" s="655"/>
      <c r="CV47" s="655"/>
      <c r="CW47" s="655"/>
      <c r="CX47" s="655"/>
      <c r="CY47" s="656"/>
      <c r="CZ47" s="628">
        <v>5.3</v>
      </c>
      <c r="DA47" s="653"/>
      <c r="DB47" s="653"/>
      <c r="DC47" s="657"/>
      <c r="DD47" s="632">
        <v>46687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7116142</v>
      </c>
      <c r="CS49" s="682"/>
      <c r="CT49" s="682"/>
      <c r="CU49" s="682"/>
      <c r="CV49" s="682"/>
      <c r="CW49" s="682"/>
      <c r="CX49" s="682"/>
      <c r="CY49" s="711"/>
      <c r="CZ49" s="703">
        <v>100</v>
      </c>
      <c r="DA49" s="712"/>
      <c r="DB49" s="712"/>
      <c r="DC49" s="713"/>
      <c r="DD49" s="714">
        <v>5380539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eOtjHRsf2wp+WuY7efBojdAXVf27XnQqjXfXHXbqC1LCXemr0BaZDp1m5b4xSDYf6VkxKSl/3M5Nyc4UutQIpQ==" saltValue="4yebgB3hFTF37zpho8W6Q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42" zoomScale="85" zoomScaleNormal="85" zoomScaleSheetLayoutView="70" workbookViewId="0">
      <selection activeCell="AU81" sqref="AU81:AY8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7498</v>
      </c>
      <c r="R7" s="753"/>
      <c r="S7" s="753"/>
      <c r="T7" s="753"/>
      <c r="U7" s="753"/>
      <c r="V7" s="753">
        <v>7116</v>
      </c>
      <c r="W7" s="753"/>
      <c r="X7" s="753"/>
      <c r="Y7" s="753"/>
      <c r="Z7" s="753"/>
      <c r="AA7" s="753">
        <v>382</v>
      </c>
      <c r="AB7" s="753"/>
      <c r="AC7" s="753"/>
      <c r="AD7" s="753"/>
      <c r="AE7" s="754"/>
      <c r="AF7" s="755">
        <v>334</v>
      </c>
      <c r="AG7" s="756"/>
      <c r="AH7" s="756"/>
      <c r="AI7" s="756"/>
      <c r="AJ7" s="757"/>
      <c r="AK7" s="758">
        <v>513</v>
      </c>
      <c r="AL7" s="759"/>
      <c r="AM7" s="759"/>
      <c r="AN7" s="759"/>
      <c r="AO7" s="759"/>
      <c r="AP7" s="759">
        <v>6525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552</v>
      </c>
      <c r="BT7" s="747"/>
      <c r="BU7" s="747"/>
      <c r="BV7" s="747"/>
      <c r="BW7" s="747"/>
      <c r="BX7" s="747"/>
      <c r="BY7" s="747"/>
      <c r="BZ7" s="747"/>
      <c r="CA7" s="747"/>
      <c r="CB7" s="747"/>
      <c r="CC7" s="747"/>
      <c r="CD7" s="747"/>
      <c r="CE7" s="747"/>
      <c r="CF7" s="747"/>
      <c r="CG7" s="762"/>
      <c r="CH7" s="743">
        <v>0</v>
      </c>
      <c r="CI7" s="744"/>
      <c r="CJ7" s="744"/>
      <c r="CK7" s="744"/>
      <c r="CL7" s="745"/>
      <c r="CM7" s="743">
        <v>42</v>
      </c>
      <c r="CN7" s="744"/>
      <c r="CO7" s="744"/>
      <c r="CP7" s="744"/>
      <c r="CQ7" s="745"/>
      <c r="CR7" s="743">
        <v>30</v>
      </c>
      <c r="CS7" s="744"/>
      <c r="CT7" s="744"/>
      <c r="CU7" s="744"/>
      <c r="CV7" s="745"/>
      <c r="CW7" s="743">
        <v>0</v>
      </c>
      <c r="CX7" s="744"/>
      <c r="CY7" s="744"/>
      <c r="CZ7" s="744"/>
      <c r="DA7" s="745"/>
      <c r="DB7" s="743">
        <v>0</v>
      </c>
      <c r="DC7" s="744"/>
      <c r="DD7" s="744"/>
      <c r="DE7" s="744"/>
      <c r="DF7" s="745"/>
      <c r="DG7" s="743">
        <v>0</v>
      </c>
      <c r="DH7" s="744"/>
      <c r="DI7" s="744"/>
      <c r="DJ7" s="744"/>
      <c r="DK7" s="745"/>
      <c r="DL7" s="743">
        <v>0</v>
      </c>
      <c r="DM7" s="744"/>
      <c r="DN7" s="744"/>
      <c r="DO7" s="744"/>
      <c r="DP7" s="745"/>
      <c r="DQ7" s="743">
        <v>0</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553</v>
      </c>
      <c r="BT8" s="774"/>
      <c r="BU8" s="774"/>
      <c r="BV8" s="774"/>
      <c r="BW8" s="774"/>
      <c r="BX8" s="774"/>
      <c r="BY8" s="774"/>
      <c r="BZ8" s="774"/>
      <c r="CA8" s="774"/>
      <c r="CB8" s="774"/>
      <c r="CC8" s="774"/>
      <c r="CD8" s="774"/>
      <c r="CE8" s="774"/>
      <c r="CF8" s="774"/>
      <c r="CG8" s="775"/>
      <c r="CH8" s="776">
        <v>0</v>
      </c>
      <c r="CI8" s="777"/>
      <c r="CJ8" s="777"/>
      <c r="CK8" s="777"/>
      <c r="CL8" s="778"/>
      <c r="CM8" s="776">
        <v>20</v>
      </c>
      <c r="CN8" s="777"/>
      <c r="CO8" s="777"/>
      <c r="CP8" s="777"/>
      <c r="CQ8" s="778"/>
      <c r="CR8" s="776">
        <v>20</v>
      </c>
      <c r="CS8" s="777"/>
      <c r="CT8" s="777"/>
      <c r="CU8" s="777"/>
      <c r="CV8" s="778"/>
      <c r="CW8" s="776">
        <v>2</v>
      </c>
      <c r="CX8" s="777"/>
      <c r="CY8" s="777"/>
      <c r="CZ8" s="777"/>
      <c r="DA8" s="778"/>
      <c r="DB8" s="776">
        <v>0</v>
      </c>
      <c r="DC8" s="777"/>
      <c r="DD8" s="777"/>
      <c r="DE8" s="777"/>
      <c r="DF8" s="778"/>
      <c r="DG8" s="776">
        <v>0</v>
      </c>
      <c r="DH8" s="777"/>
      <c r="DI8" s="777"/>
      <c r="DJ8" s="777"/>
      <c r="DK8" s="778"/>
      <c r="DL8" s="776">
        <v>0</v>
      </c>
      <c r="DM8" s="777"/>
      <c r="DN8" s="777"/>
      <c r="DO8" s="777"/>
      <c r="DP8" s="778"/>
      <c r="DQ8" s="776">
        <v>0</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334</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710</v>
      </c>
      <c r="R28" s="823"/>
      <c r="S28" s="823"/>
      <c r="T28" s="823"/>
      <c r="U28" s="823"/>
      <c r="V28" s="823">
        <v>707</v>
      </c>
      <c r="W28" s="823"/>
      <c r="X28" s="823"/>
      <c r="Y28" s="823"/>
      <c r="Z28" s="823"/>
      <c r="AA28" s="823">
        <v>3</v>
      </c>
      <c r="AB28" s="823"/>
      <c r="AC28" s="823"/>
      <c r="AD28" s="823"/>
      <c r="AE28" s="824"/>
      <c r="AF28" s="825">
        <v>4</v>
      </c>
      <c r="AG28" s="823"/>
      <c r="AH28" s="823"/>
      <c r="AI28" s="823"/>
      <c r="AJ28" s="826"/>
      <c r="AK28" s="827">
        <v>85</v>
      </c>
      <c r="AL28" s="828"/>
      <c r="AM28" s="828"/>
      <c r="AN28" s="828"/>
      <c r="AO28" s="828"/>
      <c r="AP28" s="828">
        <v>0</v>
      </c>
      <c r="AQ28" s="828"/>
      <c r="AR28" s="828"/>
      <c r="AS28" s="828"/>
      <c r="AT28" s="828"/>
      <c r="AU28" s="828">
        <v>0</v>
      </c>
      <c r="AV28" s="828"/>
      <c r="AW28" s="828"/>
      <c r="AX28" s="828"/>
      <c r="AY28" s="828"/>
      <c r="AZ28" s="829">
        <v>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343</v>
      </c>
      <c r="R29" s="784"/>
      <c r="S29" s="784"/>
      <c r="T29" s="784"/>
      <c r="U29" s="784"/>
      <c r="V29" s="784">
        <v>328</v>
      </c>
      <c r="W29" s="784"/>
      <c r="X29" s="784"/>
      <c r="Y29" s="784"/>
      <c r="Z29" s="784"/>
      <c r="AA29" s="784">
        <v>15</v>
      </c>
      <c r="AB29" s="784"/>
      <c r="AC29" s="784"/>
      <c r="AD29" s="784"/>
      <c r="AE29" s="785"/>
      <c r="AF29" s="786">
        <v>14</v>
      </c>
      <c r="AG29" s="787"/>
      <c r="AH29" s="787"/>
      <c r="AI29" s="787"/>
      <c r="AJ29" s="788"/>
      <c r="AK29" s="834">
        <v>74</v>
      </c>
      <c r="AL29" s="830"/>
      <c r="AM29" s="830"/>
      <c r="AN29" s="830"/>
      <c r="AO29" s="830"/>
      <c r="AP29" s="830">
        <v>418</v>
      </c>
      <c r="AQ29" s="830"/>
      <c r="AR29" s="830"/>
      <c r="AS29" s="830"/>
      <c r="AT29" s="830"/>
      <c r="AU29" s="830">
        <v>87</v>
      </c>
      <c r="AV29" s="830"/>
      <c r="AW29" s="830"/>
      <c r="AX29" s="830"/>
      <c r="AY29" s="830"/>
      <c r="AZ29" s="831">
        <v>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1236</v>
      </c>
      <c r="R30" s="784"/>
      <c r="S30" s="784"/>
      <c r="T30" s="784"/>
      <c r="U30" s="784"/>
      <c r="V30" s="784">
        <v>1205</v>
      </c>
      <c r="W30" s="784"/>
      <c r="X30" s="784"/>
      <c r="Y30" s="784"/>
      <c r="Z30" s="784"/>
      <c r="AA30" s="784">
        <v>31</v>
      </c>
      <c r="AB30" s="784"/>
      <c r="AC30" s="784"/>
      <c r="AD30" s="784"/>
      <c r="AE30" s="785"/>
      <c r="AF30" s="786">
        <v>31</v>
      </c>
      <c r="AG30" s="787"/>
      <c r="AH30" s="787"/>
      <c r="AI30" s="787"/>
      <c r="AJ30" s="788"/>
      <c r="AK30" s="834">
        <v>220</v>
      </c>
      <c r="AL30" s="830"/>
      <c r="AM30" s="830"/>
      <c r="AN30" s="830"/>
      <c r="AO30" s="830"/>
      <c r="AP30" s="830">
        <v>0</v>
      </c>
      <c r="AQ30" s="830"/>
      <c r="AR30" s="830"/>
      <c r="AS30" s="830"/>
      <c r="AT30" s="830"/>
      <c r="AU30" s="830">
        <v>0</v>
      </c>
      <c r="AV30" s="830"/>
      <c r="AW30" s="830"/>
      <c r="AX30" s="830"/>
      <c r="AY30" s="830"/>
      <c r="AZ30" s="831">
        <v>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112</v>
      </c>
      <c r="R31" s="784"/>
      <c r="S31" s="784"/>
      <c r="T31" s="784"/>
      <c r="U31" s="784"/>
      <c r="V31" s="784">
        <v>112</v>
      </c>
      <c r="W31" s="784"/>
      <c r="X31" s="784"/>
      <c r="Y31" s="784"/>
      <c r="Z31" s="784"/>
      <c r="AA31" s="784">
        <v>0</v>
      </c>
      <c r="AB31" s="784"/>
      <c r="AC31" s="784"/>
      <c r="AD31" s="784"/>
      <c r="AE31" s="785"/>
      <c r="AF31" s="786">
        <v>0</v>
      </c>
      <c r="AG31" s="787"/>
      <c r="AH31" s="787"/>
      <c r="AI31" s="787"/>
      <c r="AJ31" s="788"/>
      <c r="AK31" s="834">
        <v>34</v>
      </c>
      <c r="AL31" s="830"/>
      <c r="AM31" s="830"/>
      <c r="AN31" s="830"/>
      <c r="AO31" s="830"/>
      <c r="AP31" s="830">
        <v>0</v>
      </c>
      <c r="AQ31" s="830"/>
      <c r="AR31" s="830"/>
      <c r="AS31" s="830"/>
      <c r="AT31" s="830"/>
      <c r="AU31" s="830">
        <v>0</v>
      </c>
      <c r="AV31" s="830"/>
      <c r="AW31" s="830"/>
      <c r="AX31" s="830"/>
      <c r="AY31" s="830"/>
      <c r="AZ31" s="831">
        <v>0</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261</v>
      </c>
      <c r="R32" s="784"/>
      <c r="S32" s="784"/>
      <c r="T32" s="784"/>
      <c r="U32" s="784"/>
      <c r="V32" s="784">
        <v>235</v>
      </c>
      <c r="W32" s="784"/>
      <c r="X32" s="784"/>
      <c r="Y32" s="784"/>
      <c r="Z32" s="784"/>
      <c r="AA32" s="784">
        <v>26</v>
      </c>
      <c r="AB32" s="784"/>
      <c r="AC32" s="784"/>
      <c r="AD32" s="784"/>
      <c r="AE32" s="785"/>
      <c r="AF32" s="786">
        <v>108</v>
      </c>
      <c r="AG32" s="787"/>
      <c r="AH32" s="787"/>
      <c r="AI32" s="787"/>
      <c r="AJ32" s="788"/>
      <c r="AK32" s="834">
        <v>134</v>
      </c>
      <c r="AL32" s="830"/>
      <c r="AM32" s="830"/>
      <c r="AN32" s="830"/>
      <c r="AO32" s="830"/>
      <c r="AP32" s="830">
        <v>848</v>
      </c>
      <c r="AQ32" s="830"/>
      <c r="AR32" s="830"/>
      <c r="AS32" s="830"/>
      <c r="AT32" s="830"/>
      <c r="AU32" s="830">
        <v>483</v>
      </c>
      <c r="AV32" s="830"/>
      <c r="AW32" s="830"/>
      <c r="AX32" s="830"/>
      <c r="AY32" s="830"/>
      <c r="AZ32" s="831">
        <v>0</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357</v>
      </c>
      <c r="R33" s="784"/>
      <c r="S33" s="784"/>
      <c r="T33" s="784"/>
      <c r="U33" s="784"/>
      <c r="V33" s="784">
        <v>339</v>
      </c>
      <c r="W33" s="784"/>
      <c r="X33" s="784"/>
      <c r="Y33" s="784"/>
      <c r="Z33" s="784"/>
      <c r="AA33" s="784">
        <v>18</v>
      </c>
      <c r="AB33" s="784"/>
      <c r="AC33" s="784"/>
      <c r="AD33" s="784"/>
      <c r="AE33" s="785"/>
      <c r="AF33" s="786">
        <v>34</v>
      </c>
      <c r="AG33" s="787"/>
      <c r="AH33" s="787"/>
      <c r="AI33" s="787"/>
      <c r="AJ33" s="788"/>
      <c r="AK33" s="834">
        <v>155</v>
      </c>
      <c r="AL33" s="830"/>
      <c r="AM33" s="830"/>
      <c r="AN33" s="830"/>
      <c r="AO33" s="830"/>
      <c r="AP33" s="830">
        <v>1637</v>
      </c>
      <c r="AQ33" s="830"/>
      <c r="AR33" s="830"/>
      <c r="AS33" s="830"/>
      <c r="AT33" s="830"/>
      <c r="AU33" s="830">
        <v>1637</v>
      </c>
      <c r="AV33" s="830"/>
      <c r="AW33" s="830"/>
      <c r="AX33" s="830"/>
      <c r="AY33" s="830"/>
      <c r="AZ33" s="831">
        <v>0</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0</v>
      </c>
      <c r="R34" s="784"/>
      <c r="S34" s="784"/>
      <c r="T34" s="784"/>
      <c r="U34" s="784"/>
      <c r="V34" s="784">
        <v>0</v>
      </c>
      <c r="W34" s="784"/>
      <c r="X34" s="784"/>
      <c r="Y34" s="784"/>
      <c r="Z34" s="784"/>
      <c r="AA34" s="784">
        <v>0</v>
      </c>
      <c r="AB34" s="784"/>
      <c r="AC34" s="784"/>
      <c r="AD34" s="784"/>
      <c r="AE34" s="785"/>
      <c r="AF34" s="786">
        <v>2</v>
      </c>
      <c r="AG34" s="787"/>
      <c r="AH34" s="787"/>
      <c r="AI34" s="787"/>
      <c r="AJ34" s="788"/>
      <c r="AK34" s="834">
        <v>0</v>
      </c>
      <c r="AL34" s="830"/>
      <c r="AM34" s="830"/>
      <c r="AN34" s="830"/>
      <c r="AO34" s="830"/>
      <c r="AP34" s="830">
        <v>0</v>
      </c>
      <c r="AQ34" s="830"/>
      <c r="AR34" s="830"/>
      <c r="AS34" s="830"/>
      <c r="AT34" s="830"/>
      <c r="AU34" s="830">
        <v>0</v>
      </c>
      <c r="AV34" s="830"/>
      <c r="AW34" s="830"/>
      <c r="AX34" s="830"/>
      <c r="AY34" s="830"/>
      <c r="AZ34" s="831">
        <v>0</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397</v>
      </c>
      <c r="C35" s="781"/>
      <c r="D35" s="781"/>
      <c r="E35" s="781"/>
      <c r="F35" s="781"/>
      <c r="G35" s="781"/>
      <c r="H35" s="781"/>
      <c r="I35" s="781"/>
      <c r="J35" s="781"/>
      <c r="K35" s="781"/>
      <c r="L35" s="781"/>
      <c r="M35" s="781"/>
      <c r="N35" s="781"/>
      <c r="O35" s="781"/>
      <c r="P35" s="782"/>
      <c r="Q35" s="783">
        <v>6</v>
      </c>
      <c r="R35" s="784"/>
      <c r="S35" s="784"/>
      <c r="T35" s="784"/>
      <c r="U35" s="784"/>
      <c r="V35" s="784">
        <v>1</v>
      </c>
      <c r="W35" s="784"/>
      <c r="X35" s="784"/>
      <c r="Y35" s="784"/>
      <c r="Z35" s="784"/>
      <c r="AA35" s="784">
        <v>5</v>
      </c>
      <c r="AB35" s="784"/>
      <c r="AC35" s="784"/>
      <c r="AD35" s="784"/>
      <c r="AE35" s="785"/>
      <c r="AF35" s="786">
        <v>5</v>
      </c>
      <c r="AG35" s="787"/>
      <c r="AH35" s="787"/>
      <c r="AI35" s="787"/>
      <c r="AJ35" s="788"/>
      <c r="AK35" s="834">
        <v>0</v>
      </c>
      <c r="AL35" s="830"/>
      <c r="AM35" s="830"/>
      <c r="AN35" s="830"/>
      <c r="AO35" s="830"/>
      <c r="AP35" s="830">
        <v>0</v>
      </c>
      <c r="AQ35" s="830"/>
      <c r="AR35" s="830"/>
      <c r="AS35" s="830"/>
      <c r="AT35" s="830"/>
      <c r="AU35" s="830">
        <v>0</v>
      </c>
      <c r="AV35" s="830"/>
      <c r="AW35" s="830"/>
      <c r="AX35" s="830"/>
      <c r="AY35" s="830"/>
      <c r="AZ35" s="831">
        <v>0</v>
      </c>
      <c r="BA35" s="831"/>
      <c r="BB35" s="831"/>
      <c r="BC35" s="831"/>
      <c r="BD35" s="831"/>
      <c r="BE35" s="832" t="s">
        <v>396</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199</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554</v>
      </c>
      <c r="C68" s="870"/>
      <c r="D68" s="870"/>
      <c r="E68" s="870"/>
      <c r="F68" s="870"/>
      <c r="G68" s="870"/>
      <c r="H68" s="870"/>
      <c r="I68" s="870"/>
      <c r="J68" s="870"/>
      <c r="K68" s="870"/>
      <c r="L68" s="870"/>
      <c r="M68" s="870"/>
      <c r="N68" s="870"/>
      <c r="O68" s="870"/>
      <c r="P68" s="871"/>
      <c r="Q68" s="872">
        <v>2562</v>
      </c>
      <c r="R68" s="866"/>
      <c r="S68" s="866"/>
      <c r="T68" s="866"/>
      <c r="U68" s="866"/>
      <c r="V68" s="866">
        <v>2450</v>
      </c>
      <c r="W68" s="866"/>
      <c r="X68" s="866"/>
      <c r="Y68" s="866"/>
      <c r="Z68" s="866"/>
      <c r="AA68" s="866">
        <v>112</v>
      </c>
      <c r="AB68" s="866"/>
      <c r="AC68" s="866"/>
      <c r="AD68" s="866"/>
      <c r="AE68" s="866"/>
      <c r="AF68" s="866">
        <v>102</v>
      </c>
      <c r="AG68" s="866"/>
      <c r="AH68" s="866"/>
      <c r="AI68" s="866"/>
      <c r="AJ68" s="866"/>
      <c r="AK68" s="866">
        <v>36</v>
      </c>
      <c r="AL68" s="866"/>
      <c r="AM68" s="866"/>
      <c r="AN68" s="866"/>
      <c r="AO68" s="866"/>
      <c r="AP68" s="866">
        <v>3262</v>
      </c>
      <c r="AQ68" s="866"/>
      <c r="AR68" s="866"/>
      <c r="AS68" s="866"/>
      <c r="AT68" s="866"/>
      <c r="AU68" s="866">
        <v>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555</v>
      </c>
      <c r="C69" s="874"/>
      <c r="D69" s="874"/>
      <c r="E69" s="874"/>
      <c r="F69" s="874"/>
      <c r="G69" s="874"/>
      <c r="H69" s="874"/>
      <c r="I69" s="874"/>
      <c r="J69" s="874"/>
      <c r="K69" s="874"/>
      <c r="L69" s="874"/>
      <c r="M69" s="874"/>
      <c r="N69" s="874"/>
      <c r="O69" s="874"/>
      <c r="P69" s="875"/>
      <c r="Q69" s="876">
        <v>107</v>
      </c>
      <c r="R69" s="830"/>
      <c r="S69" s="830"/>
      <c r="T69" s="830"/>
      <c r="U69" s="830"/>
      <c r="V69" s="830">
        <v>97</v>
      </c>
      <c r="W69" s="830"/>
      <c r="X69" s="830"/>
      <c r="Y69" s="830"/>
      <c r="Z69" s="830"/>
      <c r="AA69" s="830">
        <v>10</v>
      </c>
      <c r="AB69" s="830"/>
      <c r="AC69" s="830"/>
      <c r="AD69" s="830"/>
      <c r="AE69" s="830"/>
      <c r="AF69" s="830">
        <v>10</v>
      </c>
      <c r="AG69" s="830"/>
      <c r="AH69" s="830"/>
      <c r="AI69" s="830"/>
      <c r="AJ69" s="830"/>
      <c r="AK69" s="830">
        <v>6</v>
      </c>
      <c r="AL69" s="830"/>
      <c r="AM69" s="830"/>
      <c r="AN69" s="830"/>
      <c r="AO69" s="830"/>
      <c r="AP69" s="830">
        <v>0</v>
      </c>
      <c r="AQ69" s="830"/>
      <c r="AR69" s="830"/>
      <c r="AS69" s="830"/>
      <c r="AT69" s="830"/>
      <c r="AU69" s="830">
        <v>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556</v>
      </c>
      <c r="C70" s="874"/>
      <c r="D70" s="874"/>
      <c r="E70" s="874"/>
      <c r="F70" s="874"/>
      <c r="G70" s="874"/>
      <c r="H70" s="874"/>
      <c r="I70" s="874"/>
      <c r="J70" s="874"/>
      <c r="K70" s="874"/>
      <c r="L70" s="874"/>
      <c r="M70" s="874"/>
      <c r="N70" s="874"/>
      <c r="O70" s="874"/>
      <c r="P70" s="875"/>
      <c r="Q70" s="876">
        <v>7299</v>
      </c>
      <c r="R70" s="830"/>
      <c r="S70" s="830"/>
      <c r="T70" s="830"/>
      <c r="U70" s="830"/>
      <c r="V70" s="830">
        <v>4954</v>
      </c>
      <c r="W70" s="830"/>
      <c r="X70" s="830"/>
      <c r="Y70" s="830"/>
      <c r="Z70" s="830"/>
      <c r="AA70" s="830">
        <v>2345</v>
      </c>
      <c r="AB70" s="830"/>
      <c r="AC70" s="830"/>
      <c r="AD70" s="830"/>
      <c r="AE70" s="830"/>
      <c r="AF70" s="830">
        <v>0</v>
      </c>
      <c r="AG70" s="830"/>
      <c r="AH70" s="830"/>
      <c r="AI70" s="830"/>
      <c r="AJ70" s="830"/>
      <c r="AK70" s="830">
        <v>14</v>
      </c>
      <c r="AL70" s="830"/>
      <c r="AM70" s="830"/>
      <c r="AN70" s="830"/>
      <c r="AO70" s="830"/>
      <c r="AP70" s="830">
        <v>0</v>
      </c>
      <c r="AQ70" s="830"/>
      <c r="AR70" s="830"/>
      <c r="AS70" s="830"/>
      <c r="AT70" s="830"/>
      <c r="AU70" s="830">
        <v>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557</v>
      </c>
      <c r="C71" s="874"/>
      <c r="D71" s="874"/>
      <c r="E71" s="874"/>
      <c r="F71" s="874"/>
      <c r="G71" s="874"/>
      <c r="H71" s="874"/>
      <c r="I71" s="874"/>
      <c r="J71" s="874"/>
      <c r="K71" s="874"/>
      <c r="L71" s="874"/>
      <c r="M71" s="874"/>
      <c r="N71" s="874"/>
      <c r="O71" s="874"/>
      <c r="P71" s="875"/>
      <c r="Q71" s="876">
        <v>1438</v>
      </c>
      <c r="R71" s="830"/>
      <c r="S71" s="830"/>
      <c r="T71" s="830"/>
      <c r="U71" s="830"/>
      <c r="V71" s="830">
        <v>1437</v>
      </c>
      <c r="W71" s="830"/>
      <c r="X71" s="830"/>
      <c r="Y71" s="830"/>
      <c r="Z71" s="830"/>
      <c r="AA71" s="830">
        <v>1</v>
      </c>
      <c r="AB71" s="830"/>
      <c r="AC71" s="830"/>
      <c r="AD71" s="830"/>
      <c r="AE71" s="830"/>
      <c r="AF71" s="830">
        <v>0</v>
      </c>
      <c r="AG71" s="830"/>
      <c r="AH71" s="830"/>
      <c r="AI71" s="830"/>
      <c r="AJ71" s="830"/>
      <c r="AK71" s="830">
        <v>0</v>
      </c>
      <c r="AL71" s="830"/>
      <c r="AM71" s="830"/>
      <c r="AN71" s="830"/>
      <c r="AO71" s="830"/>
      <c r="AP71" s="830">
        <v>0</v>
      </c>
      <c r="AQ71" s="830"/>
      <c r="AR71" s="830"/>
      <c r="AS71" s="830"/>
      <c r="AT71" s="830"/>
      <c r="AU71" s="830">
        <v>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558</v>
      </c>
      <c r="C72" s="874"/>
      <c r="D72" s="874"/>
      <c r="E72" s="874"/>
      <c r="F72" s="874"/>
      <c r="G72" s="874"/>
      <c r="H72" s="874"/>
      <c r="I72" s="874"/>
      <c r="J72" s="874"/>
      <c r="K72" s="874"/>
      <c r="L72" s="874"/>
      <c r="M72" s="874"/>
      <c r="N72" s="874"/>
      <c r="O72" s="874"/>
      <c r="P72" s="875"/>
      <c r="Q72" s="876">
        <v>1</v>
      </c>
      <c r="R72" s="830"/>
      <c r="S72" s="830"/>
      <c r="T72" s="830"/>
      <c r="U72" s="830"/>
      <c r="V72" s="830">
        <v>0</v>
      </c>
      <c r="W72" s="830"/>
      <c r="X72" s="830"/>
      <c r="Y72" s="830"/>
      <c r="Z72" s="830"/>
      <c r="AA72" s="830">
        <v>1</v>
      </c>
      <c r="AB72" s="830"/>
      <c r="AC72" s="830"/>
      <c r="AD72" s="830"/>
      <c r="AE72" s="830"/>
      <c r="AF72" s="830">
        <v>0</v>
      </c>
      <c r="AG72" s="830"/>
      <c r="AH72" s="830"/>
      <c r="AI72" s="830"/>
      <c r="AJ72" s="830"/>
      <c r="AK72" s="830">
        <v>0</v>
      </c>
      <c r="AL72" s="830"/>
      <c r="AM72" s="830"/>
      <c r="AN72" s="830"/>
      <c r="AO72" s="830"/>
      <c r="AP72" s="830">
        <v>0</v>
      </c>
      <c r="AQ72" s="830"/>
      <c r="AR72" s="830"/>
      <c r="AS72" s="830"/>
      <c r="AT72" s="830"/>
      <c r="AU72" s="830">
        <v>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559</v>
      </c>
      <c r="C73" s="874"/>
      <c r="D73" s="874"/>
      <c r="E73" s="874"/>
      <c r="F73" s="874"/>
      <c r="G73" s="874"/>
      <c r="H73" s="874"/>
      <c r="I73" s="874"/>
      <c r="J73" s="874"/>
      <c r="K73" s="874"/>
      <c r="L73" s="874"/>
      <c r="M73" s="874"/>
      <c r="N73" s="874"/>
      <c r="O73" s="874"/>
      <c r="P73" s="875"/>
      <c r="Q73" s="876">
        <v>49</v>
      </c>
      <c r="R73" s="830"/>
      <c r="S73" s="830"/>
      <c r="T73" s="830"/>
      <c r="U73" s="830"/>
      <c r="V73" s="830">
        <v>27</v>
      </c>
      <c r="W73" s="830"/>
      <c r="X73" s="830"/>
      <c r="Y73" s="830"/>
      <c r="Z73" s="830"/>
      <c r="AA73" s="830">
        <v>22</v>
      </c>
      <c r="AB73" s="830"/>
      <c r="AC73" s="830"/>
      <c r="AD73" s="830"/>
      <c r="AE73" s="830"/>
      <c r="AF73" s="830">
        <v>0</v>
      </c>
      <c r="AG73" s="830"/>
      <c r="AH73" s="830"/>
      <c r="AI73" s="830"/>
      <c r="AJ73" s="830"/>
      <c r="AK73" s="830">
        <v>0</v>
      </c>
      <c r="AL73" s="830"/>
      <c r="AM73" s="830"/>
      <c r="AN73" s="830"/>
      <c r="AO73" s="830"/>
      <c r="AP73" s="830">
        <v>0</v>
      </c>
      <c r="AQ73" s="830"/>
      <c r="AR73" s="830"/>
      <c r="AS73" s="830"/>
      <c r="AT73" s="830"/>
      <c r="AU73" s="830">
        <v>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560</v>
      </c>
      <c r="C74" s="874"/>
      <c r="D74" s="874"/>
      <c r="E74" s="874"/>
      <c r="F74" s="874"/>
      <c r="G74" s="874"/>
      <c r="H74" s="874"/>
      <c r="I74" s="874"/>
      <c r="J74" s="874"/>
      <c r="K74" s="874"/>
      <c r="L74" s="874"/>
      <c r="M74" s="874"/>
      <c r="N74" s="874"/>
      <c r="O74" s="874"/>
      <c r="P74" s="875"/>
      <c r="Q74" s="876">
        <v>67</v>
      </c>
      <c r="R74" s="830"/>
      <c r="S74" s="830"/>
      <c r="T74" s="830"/>
      <c r="U74" s="830"/>
      <c r="V74" s="830">
        <v>66</v>
      </c>
      <c r="W74" s="830"/>
      <c r="X74" s="830"/>
      <c r="Y74" s="830"/>
      <c r="Z74" s="830"/>
      <c r="AA74" s="830">
        <v>1</v>
      </c>
      <c r="AB74" s="830"/>
      <c r="AC74" s="830"/>
      <c r="AD74" s="830"/>
      <c r="AE74" s="830"/>
      <c r="AF74" s="830">
        <v>0</v>
      </c>
      <c r="AG74" s="830"/>
      <c r="AH74" s="830"/>
      <c r="AI74" s="830"/>
      <c r="AJ74" s="830"/>
      <c r="AK74" s="830">
        <v>0</v>
      </c>
      <c r="AL74" s="830"/>
      <c r="AM74" s="830"/>
      <c r="AN74" s="830"/>
      <c r="AO74" s="830"/>
      <c r="AP74" s="830">
        <v>0</v>
      </c>
      <c r="AQ74" s="830"/>
      <c r="AR74" s="830"/>
      <c r="AS74" s="830"/>
      <c r="AT74" s="830"/>
      <c r="AU74" s="830">
        <v>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561</v>
      </c>
      <c r="C75" s="874"/>
      <c r="D75" s="874"/>
      <c r="E75" s="874"/>
      <c r="F75" s="874"/>
      <c r="G75" s="874"/>
      <c r="H75" s="874"/>
      <c r="I75" s="874"/>
      <c r="J75" s="874"/>
      <c r="K75" s="874"/>
      <c r="L75" s="874"/>
      <c r="M75" s="874"/>
      <c r="N75" s="874"/>
      <c r="O75" s="874"/>
      <c r="P75" s="875"/>
      <c r="Q75" s="877">
        <v>1280</v>
      </c>
      <c r="R75" s="878"/>
      <c r="S75" s="878"/>
      <c r="T75" s="878"/>
      <c r="U75" s="834"/>
      <c r="V75" s="879">
        <v>1222</v>
      </c>
      <c r="W75" s="878"/>
      <c r="X75" s="878"/>
      <c r="Y75" s="878"/>
      <c r="Z75" s="834"/>
      <c r="AA75" s="879">
        <v>58</v>
      </c>
      <c r="AB75" s="878"/>
      <c r="AC75" s="878"/>
      <c r="AD75" s="878"/>
      <c r="AE75" s="834"/>
      <c r="AF75" s="879">
        <v>58</v>
      </c>
      <c r="AG75" s="878"/>
      <c r="AH75" s="878"/>
      <c r="AI75" s="878"/>
      <c r="AJ75" s="834"/>
      <c r="AK75" s="879">
        <v>0</v>
      </c>
      <c r="AL75" s="878"/>
      <c r="AM75" s="878"/>
      <c r="AN75" s="878"/>
      <c r="AO75" s="834"/>
      <c r="AP75" s="879">
        <v>0</v>
      </c>
      <c r="AQ75" s="878"/>
      <c r="AR75" s="878"/>
      <c r="AS75" s="878"/>
      <c r="AT75" s="834"/>
      <c r="AU75" s="879">
        <v>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562</v>
      </c>
      <c r="C76" s="874"/>
      <c r="D76" s="874"/>
      <c r="E76" s="874"/>
      <c r="F76" s="874"/>
      <c r="G76" s="874"/>
      <c r="H76" s="874"/>
      <c r="I76" s="874"/>
      <c r="J76" s="874"/>
      <c r="K76" s="874"/>
      <c r="L76" s="874"/>
      <c r="M76" s="874"/>
      <c r="N76" s="874"/>
      <c r="O76" s="874"/>
      <c r="P76" s="875"/>
      <c r="Q76" s="877">
        <v>261159</v>
      </c>
      <c r="R76" s="878"/>
      <c r="S76" s="878"/>
      <c r="T76" s="878"/>
      <c r="U76" s="834"/>
      <c r="V76" s="879">
        <v>254522</v>
      </c>
      <c r="W76" s="878"/>
      <c r="X76" s="878"/>
      <c r="Y76" s="878"/>
      <c r="Z76" s="834"/>
      <c r="AA76" s="879">
        <v>6637</v>
      </c>
      <c r="AB76" s="878"/>
      <c r="AC76" s="878"/>
      <c r="AD76" s="878"/>
      <c r="AE76" s="834"/>
      <c r="AF76" s="879">
        <v>6336</v>
      </c>
      <c r="AG76" s="878"/>
      <c r="AH76" s="878"/>
      <c r="AI76" s="878"/>
      <c r="AJ76" s="834"/>
      <c r="AK76" s="879">
        <v>983</v>
      </c>
      <c r="AL76" s="878"/>
      <c r="AM76" s="878"/>
      <c r="AN76" s="878"/>
      <c r="AO76" s="834"/>
      <c r="AP76" s="879">
        <v>0</v>
      </c>
      <c r="AQ76" s="878"/>
      <c r="AR76" s="878"/>
      <c r="AS76" s="878"/>
      <c r="AT76" s="834"/>
      <c r="AU76" s="879">
        <v>0</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295</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295</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295</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845623</v>
      </c>
      <c r="AB110" s="900"/>
      <c r="AC110" s="900"/>
      <c r="AD110" s="900"/>
      <c r="AE110" s="901"/>
      <c r="AF110" s="902">
        <v>858423</v>
      </c>
      <c r="AG110" s="900"/>
      <c r="AH110" s="900"/>
      <c r="AI110" s="900"/>
      <c r="AJ110" s="901"/>
      <c r="AK110" s="902">
        <v>821260</v>
      </c>
      <c r="AL110" s="900"/>
      <c r="AM110" s="900"/>
      <c r="AN110" s="900"/>
      <c r="AO110" s="901"/>
      <c r="AP110" s="903">
        <v>26.3</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7238581</v>
      </c>
      <c r="BR110" s="931"/>
      <c r="BS110" s="931"/>
      <c r="BT110" s="931"/>
      <c r="BU110" s="931"/>
      <c r="BV110" s="931">
        <v>6827150</v>
      </c>
      <c r="BW110" s="931"/>
      <c r="BX110" s="931"/>
      <c r="BY110" s="931"/>
      <c r="BZ110" s="931"/>
      <c r="CA110" s="931">
        <v>6525110</v>
      </c>
      <c r="CB110" s="931"/>
      <c r="CC110" s="931"/>
      <c r="CD110" s="931"/>
      <c r="CE110" s="931"/>
      <c r="CF110" s="944">
        <v>208.7</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2042561</v>
      </c>
      <c r="BR112" s="926"/>
      <c r="BS112" s="926"/>
      <c r="BT112" s="926"/>
      <c r="BU112" s="926"/>
      <c r="BV112" s="926">
        <v>2186077</v>
      </c>
      <c r="BW112" s="926"/>
      <c r="BX112" s="926"/>
      <c r="BY112" s="926"/>
      <c r="BZ112" s="926"/>
      <c r="CA112" s="926">
        <v>2207664</v>
      </c>
      <c r="CB112" s="926"/>
      <c r="CC112" s="926"/>
      <c r="CD112" s="926"/>
      <c r="CE112" s="926"/>
      <c r="CF112" s="920">
        <v>70.599999999999994</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197141</v>
      </c>
      <c r="AB113" s="938"/>
      <c r="AC113" s="938"/>
      <c r="AD113" s="938"/>
      <c r="AE113" s="939"/>
      <c r="AF113" s="940">
        <v>205528</v>
      </c>
      <c r="AG113" s="938"/>
      <c r="AH113" s="938"/>
      <c r="AI113" s="938"/>
      <c r="AJ113" s="939"/>
      <c r="AK113" s="940">
        <v>218637</v>
      </c>
      <c r="AL113" s="938"/>
      <c r="AM113" s="938"/>
      <c r="AN113" s="938"/>
      <c r="AO113" s="939"/>
      <c r="AP113" s="941">
        <v>7</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286443</v>
      </c>
      <c r="BR113" s="926"/>
      <c r="BS113" s="926"/>
      <c r="BT113" s="926"/>
      <c r="BU113" s="926"/>
      <c r="BV113" s="926">
        <v>284105</v>
      </c>
      <c r="BW113" s="926"/>
      <c r="BX113" s="926"/>
      <c r="BY113" s="926"/>
      <c r="BZ113" s="926"/>
      <c r="CA113" s="926">
        <v>267510</v>
      </c>
      <c r="CB113" s="926"/>
      <c r="CC113" s="926"/>
      <c r="CD113" s="926"/>
      <c r="CE113" s="926"/>
      <c r="CF113" s="920">
        <v>8.6</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18970</v>
      </c>
      <c r="AB114" s="959"/>
      <c r="AC114" s="959"/>
      <c r="AD114" s="959"/>
      <c r="AE114" s="960"/>
      <c r="AF114" s="961">
        <v>25652</v>
      </c>
      <c r="AG114" s="959"/>
      <c r="AH114" s="959"/>
      <c r="AI114" s="959"/>
      <c r="AJ114" s="960"/>
      <c r="AK114" s="961">
        <v>25017</v>
      </c>
      <c r="AL114" s="959"/>
      <c r="AM114" s="959"/>
      <c r="AN114" s="959"/>
      <c r="AO114" s="960"/>
      <c r="AP114" s="962">
        <v>0.8</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790610</v>
      </c>
      <c r="BR114" s="926"/>
      <c r="BS114" s="926"/>
      <c r="BT114" s="926"/>
      <c r="BU114" s="926"/>
      <c r="BV114" s="926">
        <v>811934</v>
      </c>
      <c r="BW114" s="926"/>
      <c r="BX114" s="926"/>
      <c r="BY114" s="926"/>
      <c r="BZ114" s="926"/>
      <c r="CA114" s="926">
        <v>846255</v>
      </c>
      <c r="CB114" s="926"/>
      <c r="CC114" s="926"/>
      <c r="CD114" s="926"/>
      <c r="CE114" s="926"/>
      <c r="CF114" s="920">
        <v>27.1</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v>
      </c>
      <c r="AB115" s="938"/>
      <c r="AC115" s="938"/>
      <c r="AD115" s="938"/>
      <c r="AE115" s="939"/>
      <c r="AF115" s="940">
        <v>5</v>
      </c>
      <c r="AG115" s="938"/>
      <c r="AH115" s="938"/>
      <c r="AI115" s="938"/>
      <c r="AJ115" s="939"/>
      <c r="AK115" s="940">
        <v>2</v>
      </c>
      <c r="AL115" s="938"/>
      <c r="AM115" s="938"/>
      <c r="AN115" s="938"/>
      <c r="AO115" s="939"/>
      <c r="AP115" s="941">
        <v>0</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65</v>
      </c>
      <c r="AB116" s="959"/>
      <c r="AC116" s="959"/>
      <c r="AD116" s="959"/>
      <c r="AE116" s="960"/>
      <c r="AF116" s="961">
        <v>205</v>
      </c>
      <c r="AG116" s="959"/>
      <c r="AH116" s="959"/>
      <c r="AI116" s="959"/>
      <c r="AJ116" s="960"/>
      <c r="AK116" s="961">
        <v>312</v>
      </c>
      <c r="AL116" s="959"/>
      <c r="AM116" s="959"/>
      <c r="AN116" s="959"/>
      <c r="AO116" s="960"/>
      <c r="AP116" s="962">
        <v>0</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1061806</v>
      </c>
      <c r="AB117" s="979"/>
      <c r="AC117" s="979"/>
      <c r="AD117" s="979"/>
      <c r="AE117" s="980"/>
      <c r="AF117" s="981">
        <v>1089813</v>
      </c>
      <c r="AG117" s="979"/>
      <c r="AH117" s="979"/>
      <c r="AI117" s="979"/>
      <c r="AJ117" s="980"/>
      <c r="AK117" s="981">
        <v>1065228</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295</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444</v>
      </c>
      <c r="BP119" s="1005"/>
      <c r="BQ119" s="999">
        <v>10358195</v>
      </c>
      <c r="BR119" s="1000"/>
      <c r="BS119" s="1000"/>
      <c r="BT119" s="1000"/>
      <c r="BU119" s="1000"/>
      <c r="BV119" s="1000">
        <v>10109266</v>
      </c>
      <c r="BW119" s="1000"/>
      <c r="BX119" s="1000"/>
      <c r="BY119" s="1000"/>
      <c r="BZ119" s="1000"/>
      <c r="CA119" s="1000">
        <v>9846539</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1259244</v>
      </c>
      <c r="BR120" s="931"/>
      <c r="BS120" s="931"/>
      <c r="BT120" s="931"/>
      <c r="BU120" s="931"/>
      <c r="BV120" s="931">
        <v>1062319</v>
      </c>
      <c r="BW120" s="931"/>
      <c r="BX120" s="931"/>
      <c r="BY120" s="931"/>
      <c r="BZ120" s="931"/>
      <c r="CA120" s="931">
        <v>1202023</v>
      </c>
      <c r="CB120" s="931"/>
      <c r="CC120" s="931"/>
      <c r="CD120" s="931"/>
      <c r="CE120" s="931"/>
      <c r="CF120" s="944">
        <v>38.4</v>
      </c>
      <c r="CG120" s="945"/>
      <c r="CH120" s="945"/>
      <c r="CI120" s="945"/>
      <c r="CJ120" s="945"/>
      <c r="CK120" s="1006" t="s">
        <v>448</v>
      </c>
      <c r="CL120" s="1007"/>
      <c r="CM120" s="1007"/>
      <c r="CN120" s="1007"/>
      <c r="CO120" s="1008"/>
      <c r="CP120" s="1014" t="s">
        <v>449</v>
      </c>
      <c r="CQ120" s="1015"/>
      <c r="CR120" s="1015"/>
      <c r="CS120" s="1015"/>
      <c r="CT120" s="1015"/>
      <c r="CU120" s="1015"/>
      <c r="CV120" s="1015"/>
      <c r="CW120" s="1015"/>
      <c r="CX120" s="1015"/>
      <c r="CY120" s="1015"/>
      <c r="CZ120" s="1015"/>
      <c r="DA120" s="1015"/>
      <c r="DB120" s="1015"/>
      <c r="DC120" s="1015"/>
      <c r="DD120" s="1015"/>
      <c r="DE120" s="1015"/>
      <c r="DF120" s="1016"/>
      <c r="DG120" s="930">
        <v>1420345</v>
      </c>
      <c r="DH120" s="931"/>
      <c r="DI120" s="931"/>
      <c r="DJ120" s="931"/>
      <c r="DK120" s="931"/>
      <c r="DL120" s="931">
        <v>1607420</v>
      </c>
      <c r="DM120" s="931"/>
      <c r="DN120" s="931"/>
      <c r="DO120" s="931"/>
      <c r="DP120" s="931"/>
      <c r="DQ120" s="931">
        <v>1637177</v>
      </c>
      <c r="DR120" s="931"/>
      <c r="DS120" s="931"/>
      <c r="DT120" s="931"/>
      <c r="DU120" s="931"/>
      <c r="DV120" s="932">
        <v>52.4</v>
      </c>
      <c r="DW120" s="932"/>
      <c r="DX120" s="932"/>
      <c r="DY120" s="932"/>
      <c r="DZ120" s="933"/>
    </row>
    <row r="121" spans="1:130" s="230" customFormat="1" ht="26.25" customHeight="1" x14ac:dyDescent="0.15">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68440</v>
      </c>
      <c r="BR121" s="926"/>
      <c r="BS121" s="926"/>
      <c r="BT121" s="926"/>
      <c r="BU121" s="926"/>
      <c r="BV121" s="926">
        <v>75690</v>
      </c>
      <c r="BW121" s="926"/>
      <c r="BX121" s="926"/>
      <c r="BY121" s="926"/>
      <c r="BZ121" s="926"/>
      <c r="CA121" s="926">
        <v>126326</v>
      </c>
      <c r="CB121" s="926"/>
      <c r="CC121" s="926"/>
      <c r="CD121" s="926"/>
      <c r="CE121" s="926"/>
      <c r="CF121" s="920">
        <v>4</v>
      </c>
      <c r="CG121" s="921"/>
      <c r="CH121" s="921"/>
      <c r="CI121" s="921"/>
      <c r="CJ121" s="921"/>
      <c r="CK121" s="1009"/>
      <c r="CL121" s="1010"/>
      <c r="CM121" s="1010"/>
      <c r="CN121" s="1010"/>
      <c r="CO121" s="1011"/>
      <c r="CP121" s="1019" t="s">
        <v>452</v>
      </c>
      <c r="CQ121" s="1020"/>
      <c r="CR121" s="1020"/>
      <c r="CS121" s="1020"/>
      <c r="CT121" s="1020"/>
      <c r="CU121" s="1020"/>
      <c r="CV121" s="1020"/>
      <c r="CW121" s="1020"/>
      <c r="CX121" s="1020"/>
      <c r="CY121" s="1020"/>
      <c r="CZ121" s="1020"/>
      <c r="DA121" s="1020"/>
      <c r="DB121" s="1020"/>
      <c r="DC121" s="1020"/>
      <c r="DD121" s="1020"/>
      <c r="DE121" s="1020"/>
      <c r="DF121" s="1021"/>
      <c r="DG121" s="925">
        <v>560086</v>
      </c>
      <c r="DH121" s="926"/>
      <c r="DI121" s="926"/>
      <c r="DJ121" s="926"/>
      <c r="DK121" s="926"/>
      <c r="DL121" s="926">
        <v>500007</v>
      </c>
      <c r="DM121" s="926"/>
      <c r="DN121" s="926"/>
      <c r="DO121" s="926"/>
      <c r="DP121" s="926"/>
      <c r="DQ121" s="926">
        <v>483084</v>
      </c>
      <c r="DR121" s="926"/>
      <c r="DS121" s="926"/>
      <c r="DT121" s="926"/>
      <c r="DU121" s="926"/>
      <c r="DV121" s="927">
        <v>15.4</v>
      </c>
      <c r="DW121" s="927"/>
      <c r="DX121" s="927"/>
      <c r="DY121" s="927"/>
      <c r="DZ121" s="928"/>
    </row>
    <row r="122" spans="1:130" s="230" customFormat="1" ht="26.25" customHeight="1" x14ac:dyDescent="0.15">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453</v>
      </c>
      <c r="BA122" s="965"/>
      <c r="BB122" s="965"/>
      <c r="BC122" s="965"/>
      <c r="BD122" s="965"/>
      <c r="BE122" s="965"/>
      <c r="BF122" s="965"/>
      <c r="BG122" s="965"/>
      <c r="BH122" s="965"/>
      <c r="BI122" s="965"/>
      <c r="BJ122" s="965"/>
      <c r="BK122" s="965"/>
      <c r="BL122" s="965"/>
      <c r="BM122" s="965"/>
      <c r="BN122" s="965"/>
      <c r="BO122" s="965"/>
      <c r="BP122" s="966"/>
      <c r="BQ122" s="999">
        <v>6598780</v>
      </c>
      <c r="BR122" s="1000"/>
      <c r="BS122" s="1000"/>
      <c r="BT122" s="1000"/>
      <c r="BU122" s="1000"/>
      <c r="BV122" s="1000">
        <v>6297973</v>
      </c>
      <c r="BW122" s="1000"/>
      <c r="BX122" s="1000"/>
      <c r="BY122" s="1000"/>
      <c r="BZ122" s="1000"/>
      <c r="CA122" s="1000">
        <v>6071059</v>
      </c>
      <c r="CB122" s="1000"/>
      <c r="CC122" s="1000"/>
      <c r="CD122" s="1000"/>
      <c r="CE122" s="1000"/>
      <c r="CF122" s="1017">
        <v>194.1</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v>62130</v>
      </c>
      <c r="DH122" s="926"/>
      <c r="DI122" s="926"/>
      <c r="DJ122" s="926"/>
      <c r="DK122" s="926"/>
      <c r="DL122" s="926">
        <v>78650</v>
      </c>
      <c r="DM122" s="926"/>
      <c r="DN122" s="926"/>
      <c r="DO122" s="926"/>
      <c r="DP122" s="926"/>
      <c r="DQ122" s="926">
        <v>87403</v>
      </c>
      <c r="DR122" s="926"/>
      <c r="DS122" s="926"/>
      <c r="DT122" s="926"/>
      <c r="DU122" s="926"/>
      <c r="DV122" s="927">
        <v>2.8</v>
      </c>
      <c r="DW122" s="927"/>
      <c r="DX122" s="927"/>
      <c r="DY122" s="927"/>
      <c r="DZ122" s="928"/>
    </row>
    <row r="123" spans="1:130" s="230" customFormat="1" ht="26.25" customHeight="1" x14ac:dyDescent="0.15">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454</v>
      </c>
      <c r="BP123" s="1005"/>
      <c r="BQ123" s="1063">
        <v>7926464</v>
      </c>
      <c r="BR123" s="1064"/>
      <c r="BS123" s="1064"/>
      <c r="BT123" s="1064"/>
      <c r="BU123" s="1064"/>
      <c r="BV123" s="1064">
        <v>7435982</v>
      </c>
      <c r="BW123" s="1064"/>
      <c r="BX123" s="1064"/>
      <c r="BY123" s="1064"/>
      <c r="BZ123" s="1064"/>
      <c r="CA123" s="1064">
        <v>7399408</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78.3</v>
      </c>
      <c r="BR124" s="1027"/>
      <c r="BS124" s="1027"/>
      <c r="BT124" s="1027"/>
      <c r="BU124" s="1027"/>
      <c r="BV124" s="1027">
        <v>85.8</v>
      </c>
      <c r="BW124" s="1027"/>
      <c r="BX124" s="1027"/>
      <c r="BY124" s="1027"/>
      <c r="BZ124" s="1027"/>
      <c r="CA124" s="1027">
        <v>78.2</v>
      </c>
      <c r="CB124" s="1027"/>
      <c r="CC124" s="1027"/>
      <c r="CD124" s="1027"/>
      <c r="CE124" s="1027"/>
      <c r="CF124" s="1028"/>
      <c r="CG124" s="1029"/>
      <c r="CH124" s="1029"/>
      <c r="CI124" s="1029"/>
      <c r="CJ124" s="1030"/>
      <c r="CK124" s="1012"/>
      <c r="CL124" s="1012"/>
      <c r="CM124" s="1012"/>
      <c r="CN124" s="1012"/>
      <c r="CO124" s="1013"/>
      <c r="CP124" s="1019" t="s">
        <v>456</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457</v>
      </c>
      <c r="CL125" s="1007"/>
      <c r="CM125" s="1007"/>
      <c r="CN125" s="1007"/>
      <c r="CO125" s="1008"/>
      <c r="CP125" s="929" t="s">
        <v>458</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459</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7</v>
      </c>
      <c r="AB127" s="959"/>
      <c r="AC127" s="959"/>
      <c r="AD127" s="959"/>
      <c r="AE127" s="960"/>
      <c r="AF127" s="961">
        <v>5</v>
      </c>
      <c r="AG127" s="959"/>
      <c r="AH127" s="959"/>
      <c r="AI127" s="959"/>
      <c r="AJ127" s="960"/>
      <c r="AK127" s="961">
        <v>2</v>
      </c>
      <c r="AL127" s="959"/>
      <c r="AM127" s="959"/>
      <c r="AN127" s="959"/>
      <c r="AO127" s="960"/>
      <c r="AP127" s="962">
        <v>0</v>
      </c>
      <c r="AQ127" s="963"/>
      <c r="AR127" s="963"/>
      <c r="AS127" s="963"/>
      <c r="AT127" s="964"/>
      <c r="AU127" s="232"/>
      <c r="AV127" s="232"/>
      <c r="AW127" s="232"/>
      <c r="AX127" s="1031" t="s">
        <v>461</v>
      </c>
      <c r="AY127" s="1032"/>
      <c r="AZ127" s="1032"/>
      <c r="BA127" s="1032"/>
      <c r="BB127" s="1032"/>
      <c r="BC127" s="1032"/>
      <c r="BD127" s="1032"/>
      <c r="BE127" s="1033"/>
      <c r="BF127" s="1034" t="s">
        <v>462</v>
      </c>
      <c r="BG127" s="1032"/>
      <c r="BH127" s="1032"/>
      <c r="BI127" s="1032"/>
      <c r="BJ127" s="1032"/>
      <c r="BK127" s="1032"/>
      <c r="BL127" s="1033"/>
      <c r="BM127" s="1034" t="s">
        <v>463</v>
      </c>
      <c r="BN127" s="1032"/>
      <c r="BO127" s="1032"/>
      <c r="BP127" s="1032"/>
      <c r="BQ127" s="1032"/>
      <c r="BR127" s="1032"/>
      <c r="BS127" s="1033"/>
      <c r="BT127" s="1034" t="s">
        <v>464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465</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467</v>
      </c>
      <c r="X128" s="1043"/>
      <c r="Y128" s="1043"/>
      <c r="Z128" s="1044"/>
      <c r="AA128" s="1045">
        <v>7835</v>
      </c>
      <c r="AB128" s="1046"/>
      <c r="AC128" s="1046"/>
      <c r="AD128" s="1046"/>
      <c r="AE128" s="1047"/>
      <c r="AF128" s="1048">
        <v>8032</v>
      </c>
      <c r="AG128" s="1046"/>
      <c r="AH128" s="1046"/>
      <c r="AI128" s="1046"/>
      <c r="AJ128" s="1047"/>
      <c r="AK128" s="1048">
        <v>10818</v>
      </c>
      <c r="AL128" s="1046"/>
      <c r="AM128" s="1046"/>
      <c r="AN128" s="1046"/>
      <c r="AO128" s="1047"/>
      <c r="AP128" s="1049"/>
      <c r="AQ128" s="1050"/>
      <c r="AR128" s="1050"/>
      <c r="AS128" s="1050"/>
      <c r="AT128" s="1051"/>
      <c r="AU128" s="232"/>
      <c r="AV128" s="232"/>
      <c r="AW128" s="232"/>
      <c r="AX128" s="896" t="s">
        <v>468</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469</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470</v>
      </c>
      <c r="X129" s="1071"/>
      <c r="Y129" s="1071"/>
      <c r="Z129" s="1072"/>
      <c r="AA129" s="958">
        <v>3776314</v>
      </c>
      <c r="AB129" s="959"/>
      <c r="AC129" s="959"/>
      <c r="AD129" s="959"/>
      <c r="AE129" s="960"/>
      <c r="AF129" s="961">
        <v>3816352</v>
      </c>
      <c r="AG129" s="959"/>
      <c r="AH129" s="959"/>
      <c r="AI129" s="959"/>
      <c r="AJ129" s="960"/>
      <c r="AK129" s="961">
        <v>3807471</v>
      </c>
      <c r="AL129" s="959"/>
      <c r="AM129" s="959"/>
      <c r="AN129" s="959"/>
      <c r="AO129" s="960"/>
      <c r="AP129" s="1073"/>
      <c r="AQ129" s="1074"/>
      <c r="AR129" s="1074"/>
      <c r="AS129" s="1074"/>
      <c r="AT129" s="1075"/>
      <c r="AU129" s="233"/>
      <c r="AV129" s="233"/>
      <c r="AW129" s="233"/>
      <c r="AX129" s="1065" t="s">
        <v>471</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473</v>
      </c>
      <c r="X130" s="1071"/>
      <c r="Y130" s="1071"/>
      <c r="Z130" s="1072"/>
      <c r="AA130" s="958">
        <v>672347</v>
      </c>
      <c r="AB130" s="959"/>
      <c r="AC130" s="959"/>
      <c r="AD130" s="959"/>
      <c r="AE130" s="960"/>
      <c r="AF130" s="961">
        <v>703624</v>
      </c>
      <c r="AG130" s="959"/>
      <c r="AH130" s="959"/>
      <c r="AI130" s="959"/>
      <c r="AJ130" s="960"/>
      <c r="AK130" s="961">
        <v>680283</v>
      </c>
      <c r="AL130" s="959"/>
      <c r="AM130" s="959"/>
      <c r="AN130" s="959"/>
      <c r="AO130" s="960"/>
      <c r="AP130" s="1073"/>
      <c r="AQ130" s="1074"/>
      <c r="AR130" s="1074"/>
      <c r="AS130" s="1074"/>
      <c r="AT130" s="1075"/>
      <c r="AU130" s="233"/>
      <c r="AV130" s="233"/>
      <c r="AW130" s="233"/>
      <c r="AX130" s="1065" t="s">
        <v>474</v>
      </c>
      <c r="AY130" s="923"/>
      <c r="AZ130" s="923"/>
      <c r="BA130" s="923"/>
      <c r="BB130" s="923"/>
      <c r="BC130" s="923"/>
      <c r="BD130" s="923"/>
      <c r="BE130" s="924"/>
      <c r="BF130" s="1101">
        <v>12.1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475</v>
      </c>
      <c r="X131" s="1108"/>
      <c r="Y131" s="1108"/>
      <c r="Z131" s="1109"/>
      <c r="AA131" s="1004">
        <v>3103967</v>
      </c>
      <c r="AB131" s="986"/>
      <c r="AC131" s="986"/>
      <c r="AD131" s="986"/>
      <c r="AE131" s="987"/>
      <c r="AF131" s="985">
        <v>3112728</v>
      </c>
      <c r="AG131" s="986"/>
      <c r="AH131" s="986"/>
      <c r="AI131" s="986"/>
      <c r="AJ131" s="987"/>
      <c r="AK131" s="985">
        <v>3127188</v>
      </c>
      <c r="AL131" s="986"/>
      <c r="AM131" s="986"/>
      <c r="AN131" s="986"/>
      <c r="AO131" s="987"/>
      <c r="AP131" s="1110"/>
      <c r="AQ131" s="1111"/>
      <c r="AR131" s="1111"/>
      <c r="AS131" s="1111"/>
      <c r="AT131" s="1112"/>
      <c r="AU131" s="233"/>
      <c r="AV131" s="233"/>
      <c r="AW131" s="233"/>
      <c r="AX131" s="1083" t="s">
        <v>476</v>
      </c>
      <c r="AY131" s="726"/>
      <c r="AZ131" s="726"/>
      <c r="BA131" s="726"/>
      <c r="BB131" s="726"/>
      <c r="BC131" s="726"/>
      <c r="BD131" s="726"/>
      <c r="BE131" s="1036"/>
      <c r="BF131" s="1084">
        <v>78.2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478</v>
      </c>
      <c r="W132" s="1094"/>
      <c r="X132" s="1094"/>
      <c r="Y132" s="1094"/>
      <c r="Z132" s="1095"/>
      <c r="AA132" s="1096">
        <v>12.294718339999999</v>
      </c>
      <c r="AB132" s="1097"/>
      <c r="AC132" s="1097"/>
      <c r="AD132" s="1097"/>
      <c r="AE132" s="1098"/>
      <c r="AF132" s="1099">
        <v>12.148732559999999</v>
      </c>
      <c r="AG132" s="1097"/>
      <c r="AH132" s="1097"/>
      <c r="AI132" s="1097"/>
      <c r="AJ132" s="1098"/>
      <c r="AK132" s="1099">
        <v>11.963687500000001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479</v>
      </c>
      <c r="W133" s="1077"/>
      <c r="X133" s="1077"/>
      <c r="Y133" s="1077"/>
      <c r="Z133" s="1078"/>
      <c r="AA133" s="1079">
        <v>12.6</v>
      </c>
      <c r="AB133" s="1080"/>
      <c r="AC133" s="1080"/>
      <c r="AD133" s="1080"/>
      <c r="AE133" s="1081"/>
      <c r="AF133" s="1079">
        <v>12.2</v>
      </c>
      <c r="AG133" s="1080"/>
      <c r="AH133" s="1080"/>
      <c r="AI133" s="1080"/>
      <c r="AJ133" s="1081"/>
      <c r="AK133" s="1079">
        <v>12.1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zGYzryN8ZonOiTsOuS8itbx0z8yDhc24ZDMobJrGqsv5JostNgYJfnfvjMdybPvYAYMDhfyhY1ks25pUBHjtQ==" saltValue="QCGj9qm0IZGku907EgAoT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F1" zoomScaleNormal="85" zoomScaleSheetLayoutView="100" workbookViewId="0">
      <selection activeCell="CM28" sqref="CM2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SOFSQbW4gvZa2913y+SK7ybjABGczc1kiuM3SZNhz5dcUkeamRQ0AAECFI+76Gu4uWmaq0/uP9lDUvZjXkhAw==" saltValue="UcfBS/7ZzXYWZTExCGz63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W55" zoomScale="130" zoomScaleNormal="130" zoomScaleSheetLayoutView="55" workbookViewId="0">
      <selection activeCell="AU71" sqref="AU71:AY71"/>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epvZirIT6QFfr+/oYwJXLOhQbY1N9apuEPmpsf9m5ryavCfxH+7MQBG+k022GARkDgJl5pyWqiEDZefe2gUA==" saltValue="lgIXYRw/eAmwcJWHxFbr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2" zoomScale="55" zoomScaleSheetLayoutView="55" workbookViewId="0">
      <selection activeCell="AU71" sqref="AU71:AY71"/>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488</v>
      </c>
      <c r="AL9" s="1117"/>
      <c r="AM9" s="1117"/>
      <c r="AN9" s="1118"/>
      <c r="AO9" s="281">
        <v>1061852</v>
      </c>
      <c r="AP9" s="281">
        <v>190981</v>
      </c>
      <c r="AQ9" s="282">
        <v>143042</v>
      </c>
      <c r="AR9" s="283">
        <v>33.5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489</v>
      </c>
      <c r="AL10" s="1117"/>
      <c r="AM10" s="1117"/>
      <c r="AN10" s="1118"/>
      <c r="AO10" s="284">
        <v>168626</v>
      </c>
      <c r="AP10" s="284">
        <v>30328</v>
      </c>
      <c r="AQ10" s="285">
        <v>17233</v>
      </c>
      <c r="AR10" s="286">
        <v>76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490</v>
      </c>
      <c r="AL11" s="1117"/>
      <c r="AM11" s="1117"/>
      <c r="AN11" s="1118"/>
      <c r="AO11" s="284" t="s">
        <v>491</v>
      </c>
      <c r="AP11" s="284" t="s">
        <v>491</v>
      </c>
      <c r="AQ11" s="285">
        <v>1297</v>
      </c>
      <c r="AR11" s="286" t="s">
        <v>491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492</v>
      </c>
      <c r="AL12" s="1117"/>
      <c r="AM12" s="1117"/>
      <c r="AN12" s="1118"/>
      <c r="AO12" s="284" t="s">
        <v>491</v>
      </c>
      <c r="AP12" s="284" t="s">
        <v>491</v>
      </c>
      <c r="AQ12" s="285" t="s">
        <v>491</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493</v>
      </c>
      <c r="AL13" s="1117"/>
      <c r="AM13" s="1117"/>
      <c r="AN13" s="1118"/>
      <c r="AO13" s="284">
        <v>84917</v>
      </c>
      <c r="AP13" s="284">
        <v>15273</v>
      </c>
      <c r="AQ13" s="285">
        <v>5542</v>
      </c>
      <c r="AR13" s="286">
        <v>175.6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494</v>
      </c>
      <c r="AL14" s="1117"/>
      <c r="AM14" s="1117"/>
      <c r="AN14" s="1118"/>
      <c r="AO14" s="284">
        <v>41449</v>
      </c>
      <c r="AP14" s="284">
        <v>7455</v>
      </c>
      <c r="AQ14" s="285">
        <v>2886</v>
      </c>
      <c r="AR14" s="286">
        <v>158.30000000000001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495</v>
      </c>
      <c r="AL15" s="1120"/>
      <c r="AM15" s="1120"/>
      <c r="AN15" s="1121"/>
      <c r="AO15" s="284">
        <v>-66203</v>
      </c>
      <c r="AP15" s="284">
        <v>-11907</v>
      </c>
      <c r="AQ15" s="285">
        <v>-8856</v>
      </c>
      <c r="AR15" s="286">
        <v>34.5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1290641</v>
      </c>
      <c r="AP16" s="284">
        <v>232130</v>
      </c>
      <c r="AQ16" s="285">
        <v>161143</v>
      </c>
      <c r="AR16" s="286">
        <v>44.1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500</v>
      </c>
      <c r="AL21" s="1123"/>
      <c r="AM21" s="1123"/>
      <c r="AN21" s="1124"/>
      <c r="AO21" s="297">
        <v>18.88</v>
      </c>
      <c r="AP21" s="298">
        <v>14.02</v>
      </c>
      <c r="AQ21" s="299">
        <v>4.8600000000000003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501</v>
      </c>
      <c r="AL22" s="1123"/>
      <c r="AM22" s="1123"/>
      <c r="AN22" s="1124"/>
      <c r="AO22" s="302">
        <v>98.4</v>
      </c>
      <c r="AP22" s="303">
        <v>96.2</v>
      </c>
      <c r="AQ22" s="304">
        <v>2.2000000000000002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505</v>
      </c>
      <c r="AL32" s="1131"/>
      <c r="AM32" s="1131"/>
      <c r="AN32" s="1132"/>
      <c r="AO32" s="312">
        <v>821260</v>
      </c>
      <c r="AP32" s="312">
        <v>147709</v>
      </c>
      <c r="AQ32" s="313">
        <v>81691</v>
      </c>
      <c r="AR32" s="314">
        <v>80.8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506</v>
      </c>
      <c r="AL33" s="1131"/>
      <c r="AM33" s="1131"/>
      <c r="AN33" s="113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507</v>
      </c>
      <c r="AL34" s="1131"/>
      <c r="AM34" s="1131"/>
      <c r="AN34" s="1132"/>
      <c r="AO34" s="312" t="s">
        <v>491</v>
      </c>
      <c r="AP34" s="312" t="s">
        <v>491</v>
      </c>
      <c r="AQ34" s="313" t="s">
        <v>491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508</v>
      </c>
      <c r="AL35" s="1131"/>
      <c r="AM35" s="1131"/>
      <c r="AN35" s="1132"/>
      <c r="AO35" s="312">
        <v>218637</v>
      </c>
      <c r="AP35" s="312">
        <v>39323</v>
      </c>
      <c r="AQ35" s="313">
        <v>27672</v>
      </c>
      <c r="AR35" s="314">
        <v>42.1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509</v>
      </c>
      <c r="AL36" s="1131"/>
      <c r="AM36" s="1131"/>
      <c r="AN36" s="1132"/>
      <c r="AO36" s="312">
        <v>25017</v>
      </c>
      <c r="AP36" s="312">
        <v>4499</v>
      </c>
      <c r="AQ36" s="313">
        <v>4845</v>
      </c>
      <c r="AR36" s="314">
        <v>-7.1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510</v>
      </c>
      <c r="AL37" s="1131"/>
      <c r="AM37" s="1131"/>
      <c r="AN37" s="1132"/>
      <c r="AO37" s="312">
        <v>2</v>
      </c>
      <c r="AP37" s="312">
        <v>0</v>
      </c>
      <c r="AQ37" s="313">
        <v>448</v>
      </c>
      <c r="AR37" s="314">
        <v>-100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511</v>
      </c>
      <c r="AL38" s="1134"/>
      <c r="AM38" s="1134"/>
      <c r="AN38" s="1135"/>
      <c r="AO38" s="315">
        <v>312</v>
      </c>
      <c r="AP38" s="315">
        <v>56</v>
      </c>
      <c r="AQ38" s="316">
        <v>4</v>
      </c>
      <c r="AR38" s="304">
        <v>1300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512</v>
      </c>
      <c r="AL39" s="1134"/>
      <c r="AM39" s="1134"/>
      <c r="AN39" s="1135"/>
      <c r="AO39" s="312">
        <v>-10818</v>
      </c>
      <c r="AP39" s="312">
        <v>-1946</v>
      </c>
      <c r="AQ39" s="313">
        <v>-1961</v>
      </c>
      <c r="AR39" s="314">
        <v>-0.8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513</v>
      </c>
      <c r="AL40" s="1131"/>
      <c r="AM40" s="1131"/>
      <c r="AN40" s="1132"/>
      <c r="AO40" s="312">
        <v>-680283</v>
      </c>
      <c r="AP40" s="312">
        <v>-122353</v>
      </c>
      <c r="AQ40" s="313">
        <v>-75713</v>
      </c>
      <c r="AR40" s="314">
        <v>61.6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374127</v>
      </c>
      <c r="AP41" s="312">
        <v>67289</v>
      </c>
      <c r="AQ41" s="313">
        <v>36985</v>
      </c>
      <c r="AR41" s="314">
        <v>81.900000000000006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483</v>
      </c>
      <c r="AN49" s="1127" t="s">
        <v>516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1021899</v>
      </c>
      <c r="AN51" s="334">
        <v>166027</v>
      </c>
      <c r="AO51" s="335">
        <v>4.8</v>
      </c>
      <c r="AP51" s="336">
        <v>126262</v>
      </c>
      <c r="AQ51" s="337">
        <v>10</v>
      </c>
      <c r="AR51" s="338">
        <v>-5.2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596269</v>
      </c>
      <c r="AN52" s="342">
        <v>96876</v>
      </c>
      <c r="AO52" s="343">
        <v>20.7</v>
      </c>
      <c r="AP52" s="344">
        <v>56769</v>
      </c>
      <c r="AQ52" s="345">
        <v>2.1</v>
      </c>
      <c r="AR52" s="346">
        <v>18.600000000000001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1210017</v>
      </c>
      <c r="AN53" s="334">
        <v>200933</v>
      </c>
      <c r="AO53" s="335">
        <v>21</v>
      </c>
      <c r="AP53" s="336">
        <v>126525</v>
      </c>
      <c r="AQ53" s="337">
        <v>0.2</v>
      </c>
      <c r="AR53" s="338">
        <v>20.8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818683</v>
      </c>
      <c r="AN54" s="342">
        <v>135949</v>
      </c>
      <c r="AO54" s="343">
        <v>40.299999999999997</v>
      </c>
      <c r="AP54" s="344">
        <v>67052</v>
      </c>
      <c r="AQ54" s="345">
        <v>18.100000000000001</v>
      </c>
      <c r="AR54" s="346">
        <v>22.2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848354</v>
      </c>
      <c r="AN55" s="334">
        <v>145018</v>
      </c>
      <c r="AO55" s="335">
        <v>-27.8</v>
      </c>
      <c r="AP55" s="336">
        <v>122054</v>
      </c>
      <c r="AQ55" s="337">
        <v>-3.5</v>
      </c>
      <c r="AR55" s="338">
        <v>-24.3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335500</v>
      </c>
      <c r="AN56" s="342">
        <v>57350</v>
      </c>
      <c r="AO56" s="343">
        <v>-57.8</v>
      </c>
      <c r="AP56" s="344">
        <v>68298</v>
      </c>
      <c r="AQ56" s="345">
        <v>1.9</v>
      </c>
      <c r="AR56" s="346">
        <v>-59.7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781073</v>
      </c>
      <c r="AN57" s="334">
        <v>137175</v>
      </c>
      <c r="AO57" s="335">
        <v>-5.4</v>
      </c>
      <c r="AP57" s="336">
        <v>111644</v>
      </c>
      <c r="AQ57" s="337">
        <v>-8.5</v>
      </c>
      <c r="AR57" s="338">
        <v>3.1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400672</v>
      </c>
      <c r="AN58" s="342">
        <v>70367</v>
      </c>
      <c r="AO58" s="343">
        <v>22.7</v>
      </c>
      <c r="AP58" s="344">
        <v>66606</v>
      </c>
      <c r="AQ58" s="345">
        <v>-2.5</v>
      </c>
      <c r="AR58" s="346">
        <v>25.2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706139</v>
      </c>
      <c r="AN59" s="334">
        <v>127003</v>
      </c>
      <c r="AO59" s="335">
        <v>-7.4</v>
      </c>
      <c r="AP59" s="336">
        <v>127917</v>
      </c>
      <c r="AQ59" s="337">
        <v>14.6</v>
      </c>
      <c r="AR59" s="338">
        <v>-22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440506</v>
      </c>
      <c r="AN60" s="342">
        <v>79228</v>
      </c>
      <c r="AO60" s="343">
        <v>12.6</v>
      </c>
      <c r="AP60" s="344">
        <v>69746</v>
      </c>
      <c r="AQ60" s="345">
        <v>4.7</v>
      </c>
      <c r="AR60" s="346">
        <v>7.9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913496</v>
      </c>
      <c r="AN61" s="349">
        <v>155231</v>
      </c>
      <c r="AO61" s="350">
        <v>-3</v>
      </c>
      <c r="AP61" s="351">
        <v>122880</v>
      </c>
      <c r="AQ61" s="352">
        <v>2.6</v>
      </c>
      <c r="AR61" s="338">
        <v>-5.6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518326</v>
      </c>
      <c r="AN62" s="342">
        <v>87954</v>
      </c>
      <c r="AO62" s="343">
        <v>7.7</v>
      </c>
      <c r="AP62" s="344">
        <v>65694</v>
      </c>
      <c r="AQ62" s="345">
        <v>4.9000000000000004</v>
      </c>
      <c r="AR62" s="346">
        <v>2.8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2neyfbWIn4RuOpWa0GPBupjEV3gXMaJ9tTxm8oj7PdCG5SWrcp18LehdUa61ouh7lj4JRqrZaBeTZSpQiTKg==" saltValue="vJlp3Nof0afYDSC+1JPl2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3" zoomScale="85" zoomScaleNormal="85" zoomScaleSheetLayoutView="55" workbookViewId="0">
      <selection activeCell="AD101" sqref="AD10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1" spans="125:125" ht="13.5" hidden="1" customHeight="1" x14ac:dyDescent="0.15">
      <c r="DU121" s="259"/>
    </row>
  </sheetData>
  <sheetProtection algorithmName="SHA-512" hashValue="4UtaghQKyDaDEDv+B8WTKeYV/zgEmbVU17cy3ludMdmn+ecDIY1SQHoPx0ToNBzMOfa4UhhFE8GQHJextCicEQ==" saltValue="bWohVu+Vskw2jOdg0iUr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9" zoomScaleNormal="100" zoomScaleSheetLayoutView="55" workbookViewId="0">
      <selection activeCell="AF104" sqref="AF104"/>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XInd9DQmSzC9eP87cI2edE4V+cCkABtOAQd7TF/0x84CQ6esvQ2f6L2eQQ7Dbo8Yr6nGgmrG2r4UCjJRyEXDGA==" saltValue="zb6M0Xt0vrhiPDS83JtY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Normal="100" zoomScaleSheetLayoutView="100" workbookViewId="0">
      <selection activeCell="L44" sqref="L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20.6</v>
      </c>
      <c r="G47" s="12">
        <v>20.27</v>
      </c>
      <c r="H47" s="12">
        <v>26.09</v>
      </c>
      <c r="I47" s="12">
        <v>20.13</v>
      </c>
      <c r="J47" s="13">
        <v>22.93</v>
      </c>
    </row>
    <row r="48" spans="2:10" ht="57.75" customHeight="1" x14ac:dyDescent="0.15">
      <c r="B48" s="14"/>
      <c r="C48" s="1141" t="s">
        <v>4</v>
      </c>
      <c r="D48" s="1141"/>
      <c r="E48" s="1142"/>
      <c r="F48" s="15">
        <v>5.26</v>
      </c>
      <c r="G48" s="16">
        <v>6.53</v>
      </c>
      <c r="H48" s="16">
        <v>5.43</v>
      </c>
      <c r="I48" s="16">
        <v>7.38</v>
      </c>
      <c r="J48" s="17">
        <v>8.77</v>
      </c>
    </row>
    <row r="49" spans="2:10" ht="57.75" customHeight="1" thickBot="1" x14ac:dyDescent="0.2">
      <c r="B49" s="18"/>
      <c r="C49" s="1143" t="s">
        <v>5</v>
      </c>
      <c r="D49" s="1143"/>
      <c r="E49" s="1144"/>
      <c r="F49" s="19" t="s">
        <v>535</v>
      </c>
      <c r="G49" s="20">
        <v>4.22</v>
      </c>
      <c r="H49" s="20">
        <v>5.22</v>
      </c>
      <c r="I49" s="20" t="s">
        <v>536</v>
      </c>
      <c r="J49" s="21">
        <v>4.13</v>
      </c>
    </row>
    <row r="50" spans="2:10" x14ac:dyDescent="0.15"/>
  </sheetData>
  <sheetProtection algorithmName="SHA-512" hashValue="BsrgdmKv3SFxE4DNlpqngwlGgldgWjnW5xf36LTETuget3zhGPuPfAkRMV1sZRSPC7I6rnS/av71zvVhaZ3N2w==" saltValue="Y8UCmu3uX9HyM/GkxgYI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election activeCell="K32" sqref="K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537</v>
      </c>
      <c r="D34" s="1151"/>
      <c r="E34" s="1152"/>
      <c r="F34" s="32">
        <v>5.25</v>
      </c>
      <c r="G34" s="33">
        <v>6.52</v>
      </c>
      <c r="H34" s="33">
        <v>5.43</v>
      </c>
      <c r="I34" s="33">
        <v>7.38</v>
      </c>
      <c r="J34" s="34">
        <v>8.77</v>
      </c>
      <c r="K34" s="22"/>
      <c r="L34" s="22"/>
      <c r="M34" s="22"/>
      <c r="N34" s="22"/>
      <c r="O34" s="22"/>
      <c r="P34" s="22"/>
    </row>
    <row r="35" spans="1:16" ht="39" customHeight="1" x14ac:dyDescent="0.15">
      <c r="A35" s="22"/>
      <c r="B35" s="35"/>
      <c r="C35" s="1145" t="s">
        <v>538</v>
      </c>
      <c r="D35" s="1146"/>
      <c r="E35" s="1147"/>
      <c r="F35" s="36" t="s">
        <v>491</v>
      </c>
      <c r="G35" s="37">
        <v>4.4400000000000004</v>
      </c>
      <c r="H35" s="37">
        <v>4.0199999999999996</v>
      </c>
      <c r="I35" s="37">
        <v>3.6</v>
      </c>
      <c r="J35" s="38">
        <v>2.84</v>
      </c>
      <c r="K35" s="22"/>
      <c r="L35" s="22"/>
      <c r="M35" s="22"/>
      <c r="N35" s="22"/>
      <c r="O35" s="22"/>
      <c r="P35" s="22"/>
    </row>
    <row r="36" spans="1:16" ht="39" customHeight="1" x14ac:dyDescent="0.15">
      <c r="A36" s="22"/>
      <c r="B36" s="35"/>
      <c r="C36" s="1145" t="s">
        <v>539</v>
      </c>
      <c r="D36" s="1146"/>
      <c r="E36" s="1147"/>
      <c r="F36" s="36" t="s">
        <v>491</v>
      </c>
      <c r="G36" s="37">
        <v>0.57999999999999996</v>
      </c>
      <c r="H36" s="37">
        <v>0.88</v>
      </c>
      <c r="I36" s="37">
        <v>0.77</v>
      </c>
      <c r="J36" s="38">
        <v>0.9</v>
      </c>
      <c r="K36" s="22"/>
      <c r="L36" s="22"/>
      <c r="M36" s="22"/>
      <c r="N36" s="22"/>
      <c r="O36" s="22"/>
      <c r="P36" s="22"/>
    </row>
    <row r="37" spans="1:16" ht="39" customHeight="1" x14ac:dyDescent="0.15">
      <c r="A37" s="22"/>
      <c r="B37" s="35"/>
      <c r="C37" s="1145" t="s">
        <v>540</v>
      </c>
      <c r="D37" s="1146"/>
      <c r="E37" s="1147"/>
      <c r="F37" s="36">
        <v>1.23</v>
      </c>
      <c r="G37" s="37">
        <v>0.79</v>
      </c>
      <c r="H37" s="37">
        <v>1.64</v>
      </c>
      <c r="I37" s="37">
        <v>1.18</v>
      </c>
      <c r="J37" s="38">
        <v>0.8</v>
      </c>
      <c r="K37" s="22"/>
      <c r="L37" s="22"/>
      <c r="M37" s="22"/>
      <c r="N37" s="22"/>
      <c r="O37" s="22"/>
      <c r="P37" s="22"/>
    </row>
    <row r="38" spans="1:16" ht="39" customHeight="1" x14ac:dyDescent="0.15">
      <c r="A38" s="22"/>
      <c r="B38" s="35"/>
      <c r="C38" s="1145" t="s">
        <v>541</v>
      </c>
      <c r="D38" s="1146"/>
      <c r="E38" s="1147"/>
      <c r="F38" s="36">
        <v>0.56000000000000005</v>
      </c>
      <c r="G38" s="37">
        <v>0.41</v>
      </c>
      <c r="H38" s="37">
        <v>0.67</v>
      </c>
      <c r="I38" s="37">
        <v>0.49</v>
      </c>
      <c r="J38" s="38">
        <v>0.37</v>
      </c>
      <c r="K38" s="22"/>
      <c r="L38" s="22"/>
      <c r="M38" s="22"/>
      <c r="N38" s="22"/>
      <c r="O38" s="22"/>
      <c r="P38" s="22"/>
    </row>
    <row r="39" spans="1:16" ht="39" customHeight="1" x14ac:dyDescent="0.15">
      <c r="A39" s="22"/>
      <c r="B39" s="35"/>
      <c r="C39" s="1145" t="s">
        <v>542</v>
      </c>
      <c r="D39" s="1146"/>
      <c r="E39" s="1147"/>
      <c r="F39" s="36">
        <v>0.19</v>
      </c>
      <c r="G39" s="37">
        <v>0.1</v>
      </c>
      <c r="H39" s="37">
        <v>0.08</v>
      </c>
      <c r="I39" s="37">
        <v>0.16</v>
      </c>
      <c r="J39" s="38">
        <v>0.13</v>
      </c>
      <c r="K39" s="22"/>
      <c r="L39" s="22"/>
      <c r="M39" s="22"/>
      <c r="N39" s="22"/>
      <c r="O39" s="22"/>
      <c r="P39" s="22"/>
    </row>
    <row r="40" spans="1:16" ht="39" customHeight="1" x14ac:dyDescent="0.15">
      <c r="A40" s="22"/>
      <c r="B40" s="35"/>
      <c r="C40" s="1145" t="s">
        <v>543</v>
      </c>
      <c r="D40" s="1146"/>
      <c r="E40" s="1147"/>
      <c r="F40" s="36">
        <v>0.33</v>
      </c>
      <c r="G40" s="37">
        <v>0.44</v>
      </c>
      <c r="H40" s="37">
        <v>0.38</v>
      </c>
      <c r="I40" s="37">
        <v>0.32</v>
      </c>
      <c r="J40" s="38">
        <v>0.09</v>
      </c>
      <c r="K40" s="22"/>
      <c r="L40" s="22"/>
      <c r="M40" s="22"/>
      <c r="N40" s="22"/>
      <c r="O40" s="22"/>
      <c r="P40" s="22"/>
    </row>
    <row r="41" spans="1:16" ht="39" customHeight="1" x14ac:dyDescent="0.15">
      <c r="A41" s="22"/>
      <c r="B41" s="35"/>
      <c r="C41" s="1145" t="s">
        <v>544</v>
      </c>
      <c r="D41" s="1146"/>
      <c r="E41" s="1147"/>
      <c r="F41" s="36">
        <v>0.09</v>
      </c>
      <c r="G41" s="37">
        <v>7.0000000000000007E-2</v>
      </c>
      <c r="H41" s="37">
        <v>0.06</v>
      </c>
      <c r="I41" s="37">
        <v>0.06</v>
      </c>
      <c r="J41" s="38">
        <v>0.05</v>
      </c>
      <c r="K41" s="22"/>
      <c r="L41" s="22"/>
      <c r="M41" s="22"/>
      <c r="N41" s="22"/>
      <c r="O41" s="22"/>
      <c r="P41" s="22"/>
    </row>
    <row r="42" spans="1:16" ht="39" customHeight="1" x14ac:dyDescent="0.15">
      <c r="A42" s="22"/>
      <c r="B42" s="39"/>
      <c r="C42" s="1145" t="s">
        <v>545</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546</v>
      </c>
      <c r="D43" s="1149"/>
      <c r="E43" s="1150"/>
      <c r="F43" s="41">
        <v>5.43</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m49qGzP3NqVr/v1FqE3YP5eYFF12w816qEt53aqL4UvAK5/idag5lpTFoP0WM6VEB3K1+2OlOmvH/Hii0xLaA==" saltValue="2jHr9cGMTooelSastr1r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E35" zoomScale="115" zoomScaleNormal="115" zoomScaleSheetLayoutView="55" workbookViewId="0">
      <selection activeCell="M43" sqref="M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800</v>
      </c>
      <c r="L45" s="60">
        <v>833</v>
      </c>
      <c r="M45" s="60">
        <v>846</v>
      </c>
      <c r="N45" s="60">
        <v>858</v>
      </c>
      <c r="O45" s="61">
        <v>821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15">
      <c r="A48" s="48"/>
      <c r="B48" s="1155"/>
      <c r="C48" s="1156"/>
      <c r="D48" s="62"/>
      <c r="E48" s="1161" t="s">
        <v>13</v>
      </c>
      <c r="F48" s="1161"/>
      <c r="G48" s="1161"/>
      <c r="H48" s="1161"/>
      <c r="I48" s="1161"/>
      <c r="J48" s="1162"/>
      <c r="K48" s="63">
        <v>282</v>
      </c>
      <c r="L48" s="64">
        <v>246</v>
      </c>
      <c r="M48" s="64">
        <v>197</v>
      </c>
      <c r="N48" s="64">
        <v>206</v>
      </c>
      <c r="O48" s="65">
        <v>219</v>
      </c>
      <c r="P48" s="48"/>
      <c r="Q48" s="48"/>
      <c r="R48" s="48"/>
      <c r="S48" s="48"/>
      <c r="T48" s="48"/>
      <c r="U48" s="48"/>
    </row>
    <row r="49" spans="1:21" ht="30.75" customHeight="1" x14ac:dyDescent="0.15">
      <c r="A49" s="48"/>
      <c r="B49" s="1155"/>
      <c r="C49" s="1156"/>
      <c r="D49" s="62"/>
      <c r="E49" s="1161" t="s">
        <v>14</v>
      </c>
      <c r="F49" s="1161"/>
      <c r="G49" s="1161"/>
      <c r="H49" s="1161"/>
      <c r="I49" s="1161"/>
      <c r="J49" s="1162"/>
      <c r="K49" s="63">
        <v>16</v>
      </c>
      <c r="L49" s="64">
        <v>19</v>
      </c>
      <c r="M49" s="64">
        <v>19</v>
      </c>
      <c r="N49" s="64">
        <v>26</v>
      </c>
      <c r="O49" s="65">
        <v>25</v>
      </c>
      <c r="P49" s="48"/>
      <c r="Q49" s="48"/>
      <c r="R49" s="48"/>
      <c r="S49" s="48"/>
      <c r="T49" s="48"/>
      <c r="U49" s="48"/>
    </row>
    <row r="50" spans="1:21" ht="30.75" customHeight="1" x14ac:dyDescent="0.15">
      <c r="A50" s="48"/>
      <c r="B50" s="1155"/>
      <c r="C50" s="1156"/>
      <c r="D50" s="62"/>
      <c r="E50" s="1161" t="s">
        <v>15</v>
      </c>
      <c r="F50" s="1161"/>
      <c r="G50" s="1161"/>
      <c r="H50" s="1161"/>
      <c r="I50" s="1161"/>
      <c r="J50" s="1162"/>
      <c r="K50" s="63">
        <v>0</v>
      </c>
      <c r="L50" s="64">
        <v>0</v>
      </c>
      <c r="M50" s="64">
        <v>0</v>
      </c>
      <c r="N50" s="64">
        <v>0</v>
      </c>
      <c r="O50" s="65">
        <v>0</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726</v>
      </c>
      <c r="L52" s="64">
        <v>734</v>
      </c>
      <c r="M52" s="64">
        <v>680</v>
      </c>
      <c r="N52" s="64">
        <v>711</v>
      </c>
      <c r="O52" s="65">
        <v>691</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372</v>
      </c>
      <c r="L53" s="69">
        <v>364</v>
      </c>
      <c r="M53" s="69">
        <v>382</v>
      </c>
      <c r="N53" s="69">
        <v>379</v>
      </c>
      <c r="O53" s="70">
        <v>374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rVsjJ4c9gokiCubWZ0jigfZkC8GRvf6XX7W7RwWHSBIbJboLpQDo1GA5F6zpRTfSbV7FDOlJSDYk56Eh3koVg==" saltValue="jy+6rp0WTZox65NtVawuF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2" zoomScale="85" zoomScaleNormal="85" zoomScaleSheetLayoutView="100" workbookViewId="0">
      <selection activeCell="M50" sqref="M50:M52"/>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84" t="s">
        <v>30</v>
      </c>
      <c r="C41" s="1185"/>
      <c r="D41" s="105"/>
      <c r="E41" s="1190" t="s">
        <v>31</v>
      </c>
      <c r="F41" s="1190"/>
      <c r="G41" s="1190"/>
      <c r="H41" s="1191"/>
      <c r="I41" s="355">
        <v>7498</v>
      </c>
      <c r="J41" s="356">
        <v>7595</v>
      </c>
      <c r="K41" s="356">
        <v>7239</v>
      </c>
      <c r="L41" s="356">
        <v>6827</v>
      </c>
      <c r="M41" s="357">
        <v>6525</v>
      </c>
    </row>
    <row r="42" spans="2:13" ht="27.75" customHeight="1" x14ac:dyDescent="0.15">
      <c r="B42" s="1186"/>
      <c r="C42" s="1187"/>
      <c r="D42" s="106"/>
      <c r="E42" s="1192" t="s">
        <v>32</v>
      </c>
      <c r="F42" s="1192"/>
      <c r="G42" s="1192"/>
      <c r="H42" s="1193"/>
      <c r="I42" s="358" t="s">
        <v>491</v>
      </c>
      <c r="J42" s="359" t="s">
        <v>491</v>
      </c>
      <c r="K42" s="359" t="s">
        <v>491</v>
      </c>
      <c r="L42" s="359" t="s">
        <v>491</v>
      </c>
      <c r="M42" s="360" t="s">
        <v>491</v>
      </c>
    </row>
    <row r="43" spans="2:13" ht="27.75" customHeight="1" x14ac:dyDescent="0.15">
      <c r="B43" s="1186"/>
      <c r="C43" s="1187"/>
      <c r="D43" s="106"/>
      <c r="E43" s="1192" t="s">
        <v>33</v>
      </c>
      <c r="F43" s="1192"/>
      <c r="G43" s="1192"/>
      <c r="H43" s="1193"/>
      <c r="I43" s="358">
        <v>2598</v>
      </c>
      <c r="J43" s="359">
        <v>2349</v>
      </c>
      <c r="K43" s="359">
        <v>2043</v>
      </c>
      <c r="L43" s="359">
        <v>2186</v>
      </c>
      <c r="M43" s="360">
        <v>2208</v>
      </c>
    </row>
    <row r="44" spans="2:13" ht="27.75" customHeight="1" x14ac:dyDescent="0.15">
      <c r="B44" s="1186"/>
      <c r="C44" s="1187"/>
      <c r="D44" s="106"/>
      <c r="E44" s="1192" t="s">
        <v>34</v>
      </c>
      <c r="F44" s="1192"/>
      <c r="G44" s="1192"/>
      <c r="H44" s="1193"/>
      <c r="I44" s="358">
        <v>245</v>
      </c>
      <c r="J44" s="359">
        <v>231</v>
      </c>
      <c r="K44" s="359">
        <v>286</v>
      </c>
      <c r="L44" s="359">
        <v>284</v>
      </c>
      <c r="M44" s="360">
        <v>268</v>
      </c>
    </row>
    <row r="45" spans="2:13" ht="27.75" customHeight="1" x14ac:dyDescent="0.15">
      <c r="B45" s="1186"/>
      <c r="C45" s="1187"/>
      <c r="D45" s="106"/>
      <c r="E45" s="1192" t="s">
        <v>35</v>
      </c>
      <c r="F45" s="1192"/>
      <c r="G45" s="1192"/>
      <c r="H45" s="1193"/>
      <c r="I45" s="358">
        <v>886</v>
      </c>
      <c r="J45" s="359">
        <v>771</v>
      </c>
      <c r="K45" s="359">
        <v>791</v>
      </c>
      <c r="L45" s="359">
        <v>812</v>
      </c>
      <c r="M45" s="360">
        <v>846</v>
      </c>
    </row>
    <row r="46" spans="2:13" ht="27.75" customHeight="1" x14ac:dyDescent="0.15">
      <c r="B46" s="1186"/>
      <c r="C46" s="1187"/>
      <c r="D46" s="107"/>
      <c r="E46" s="1192" t="s">
        <v>36</v>
      </c>
      <c r="F46" s="1192"/>
      <c r="G46" s="1192"/>
      <c r="H46" s="1193"/>
      <c r="I46" s="358" t="s">
        <v>491</v>
      </c>
      <c r="J46" s="359" t="s">
        <v>491</v>
      </c>
      <c r="K46" s="359" t="s">
        <v>491</v>
      </c>
      <c r="L46" s="359" t="s">
        <v>491</v>
      </c>
      <c r="M46" s="360" t="s">
        <v>491</v>
      </c>
    </row>
    <row r="47" spans="2:13" ht="27.75" customHeight="1" x14ac:dyDescent="0.15">
      <c r="B47" s="1186"/>
      <c r="C47" s="1187"/>
      <c r="D47" s="108"/>
      <c r="E47" s="1194" t="s">
        <v>37</v>
      </c>
      <c r="F47" s="1195"/>
      <c r="G47" s="1195"/>
      <c r="H47" s="1196"/>
      <c r="I47" s="358" t="s">
        <v>491</v>
      </c>
      <c r="J47" s="359" t="s">
        <v>491</v>
      </c>
      <c r="K47" s="359" t="s">
        <v>491</v>
      </c>
      <c r="L47" s="359" t="s">
        <v>491</v>
      </c>
      <c r="M47" s="360" t="s">
        <v>491</v>
      </c>
    </row>
    <row r="48" spans="2:13" ht="27.75" customHeight="1" x14ac:dyDescent="0.15">
      <c r="B48" s="1186"/>
      <c r="C48" s="1187"/>
      <c r="D48" s="106"/>
      <c r="E48" s="1192" t="s">
        <v>38</v>
      </c>
      <c r="F48" s="1192"/>
      <c r="G48" s="1192"/>
      <c r="H48" s="1193"/>
      <c r="I48" s="358" t="s">
        <v>491</v>
      </c>
      <c r="J48" s="359" t="s">
        <v>491</v>
      </c>
      <c r="K48" s="359" t="s">
        <v>491</v>
      </c>
      <c r="L48" s="359" t="s">
        <v>491</v>
      </c>
      <c r="M48" s="360" t="s">
        <v>491</v>
      </c>
    </row>
    <row r="49" spans="2:13" ht="27.75" customHeight="1" x14ac:dyDescent="0.15">
      <c r="B49" s="1188"/>
      <c r="C49" s="1189"/>
      <c r="D49" s="106"/>
      <c r="E49" s="1192" t="s">
        <v>39</v>
      </c>
      <c r="F49" s="1192"/>
      <c r="G49" s="1192"/>
      <c r="H49" s="1193"/>
      <c r="I49" s="358" t="s">
        <v>491</v>
      </c>
      <c r="J49" s="359" t="s">
        <v>491</v>
      </c>
      <c r="K49" s="359" t="s">
        <v>491</v>
      </c>
      <c r="L49" s="359" t="s">
        <v>491</v>
      </c>
      <c r="M49" s="360" t="s">
        <v>491</v>
      </c>
    </row>
    <row r="50" spans="2:13" ht="27.75" customHeight="1" x14ac:dyDescent="0.15">
      <c r="B50" s="1197" t="s">
        <v>40</v>
      </c>
      <c r="C50" s="1198"/>
      <c r="D50" s="109"/>
      <c r="E50" s="1192" t="s">
        <v>41</v>
      </c>
      <c r="F50" s="1192"/>
      <c r="G50" s="1192"/>
      <c r="H50" s="1193"/>
      <c r="I50" s="358">
        <v>959</v>
      </c>
      <c r="J50" s="359">
        <v>977</v>
      </c>
      <c r="K50" s="359">
        <v>1259</v>
      </c>
      <c r="L50" s="359">
        <v>1062</v>
      </c>
      <c r="M50" s="360">
        <v>1202</v>
      </c>
    </row>
    <row r="51" spans="2:13" ht="27.75" customHeight="1" x14ac:dyDescent="0.15">
      <c r="B51" s="1186"/>
      <c r="C51" s="1187"/>
      <c r="D51" s="106"/>
      <c r="E51" s="1192" t="s">
        <v>42</v>
      </c>
      <c r="F51" s="1192"/>
      <c r="G51" s="1192"/>
      <c r="H51" s="1193"/>
      <c r="I51" s="358">
        <v>70</v>
      </c>
      <c r="J51" s="359">
        <v>67</v>
      </c>
      <c r="K51" s="359">
        <v>68</v>
      </c>
      <c r="L51" s="359">
        <v>76</v>
      </c>
      <c r="M51" s="360">
        <v>126</v>
      </c>
    </row>
    <row r="52" spans="2:13" ht="27.75" customHeight="1" x14ac:dyDescent="0.15">
      <c r="B52" s="1188"/>
      <c r="C52" s="1189"/>
      <c r="D52" s="106"/>
      <c r="E52" s="1192" t="s">
        <v>43</v>
      </c>
      <c r="F52" s="1192"/>
      <c r="G52" s="1192"/>
      <c r="H52" s="1193"/>
      <c r="I52" s="358">
        <v>6950</v>
      </c>
      <c r="J52" s="359">
        <v>6826</v>
      </c>
      <c r="K52" s="359">
        <v>6599</v>
      </c>
      <c r="L52" s="359">
        <v>6298</v>
      </c>
      <c r="M52" s="360">
        <v>6071</v>
      </c>
    </row>
    <row r="53" spans="2:13" ht="27.75" customHeight="1" thickBot="1" x14ac:dyDescent="0.2">
      <c r="B53" s="1199" t="s">
        <v>19</v>
      </c>
      <c r="C53" s="1200"/>
      <c r="D53" s="110"/>
      <c r="E53" s="1201" t="s">
        <v>44</v>
      </c>
      <c r="F53" s="1201"/>
      <c r="G53" s="1201"/>
      <c r="H53" s="1202"/>
      <c r="I53" s="361">
        <v>3248</v>
      </c>
      <c r="J53" s="362">
        <v>3075</v>
      </c>
      <c r="K53" s="362">
        <v>2432</v>
      </c>
      <c r="L53" s="362">
        <v>2673</v>
      </c>
      <c r="M53" s="363">
        <v>2447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wbtorGi//5RwPrJDMQYWti59nEhuhRRVHhg4e7u+kpcHl9EcDdqrAoagPnEwbdekAQYNEG/6o63I+Xeh8Z34A==" saltValue="huv4VEZp537/+6G8nfPU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2" zoomScale="85" zoomScaleNormal="85" zoomScaleSheetLayoutView="100" workbookViewId="0">
      <selection activeCell="O59" sqref="O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985</v>
      </c>
      <c r="G55" s="122">
        <v>768</v>
      </c>
      <c r="H55" s="123">
        <v>873</v>
      </c>
    </row>
    <row r="56" spans="2:8" ht="52.5" customHeight="1" x14ac:dyDescent="0.15">
      <c r="B56" s="124"/>
      <c r="C56" s="1213" t="s">
        <v>47</v>
      </c>
      <c r="D56" s="1213"/>
      <c r="E56" s="1214"/>
      <c r="F56" s="125">
        <v>0</v>
      </c>
      <c r="G56" s="125">
        <v>0</v>
      </c>
      <c r="H56" s="126">
        <v>14</v>
      </c>
    </row>
    <row r="57" spans="2:8" ht="53.25" customHeight="1" x14ac:dyDescent="0.15">
      <c r="B57" s="124"/>
      <c r="C57" s="1215" t="s">
        <v>48</v>
      </c>
      <c r="D57" s="1215"/>
      <c r="E57" s="1216"/>
      <c r="F57" s="127">
        <v>158</v>
      </c>
      <c r="G57" s="127">
        <v>149</v>
      </c>
      <c r="H57" s="128">
        <v>176</v>
      </c>
    </row>
    <row r="58" spans="2:8" ht="45.75" customHeight="1" x14ac:dyDescent="0.15">
      <c r="B58" s="129"/>
      <c r="C58" s="1203" t="s">
        <v>563</v>
      </c>
      <c r="D58" s="1204"/>
      <c r="E58" s="1205"/>
      <c r="F58" s="130">
        <v>50</v>
      </c>
      <c r="G58" s="130">
        <v>50</v>
      </c>
      <c r="H58" s="131">
        <v>48</v>
      </c>
    </row>
    <row r="59" spans="2:8" ht="45.75" customHeight="1" x14ac:dyDescent="0.15">
      <c r="B59" s="129"/>
      <c r="C59" s="1203" t="s">
        <v>564</v>
      </c>
      <c r="D59" s="1204"/>
      <c r="E59" s="1205"/>
      <c r="F59" s="130">
        <v>10</v>
      </c>
      <c r="G59" s="130">
        <v>10</v>
      </c>
      <c r="H59" s="131">
        <v>40</v>
      </c>
    </row>
    <row r="60" spans="2:8" ht="45.75" customHeight="1" x14ac:dyDescent="0.15">
      <c r="B60" s="129"/>
      <c r="C60" s="1203" t="s">
        <v>565</v>
      </c>
      <c r="D60" s="1204"/>
      <c r="E60" s="1205"/>
      <c r="F60" s="130">
        <v>28</v>
      </c>
      <c r="G60" s="130">
        <v>30</v>
      </c>
      <c r="H60" s="131">
        <v>35</v>
      </c>
    </row>
    <row r="61" spans="2:8" ht="45.75" customHeight="1" x14ac:dyDescent="0.15">
      <c r="B61" s="129"/>
      <c r="C61" s="1203" t="s">
        <v>566</v>
      </c>
      <c r="D61" s="1204"/>
      <c r="E61" s="1205"/>
      <c r="F61" s="130">
        <v>51</v>
      </c>
      <c r="G61" s="130">
        <v>41</v>
      </c>
      <c r="H61" s="131">
        <v>31</v>
      </c>
    </row>
    <row r="62" spans="2:8" ht="45.75" customHeight="1" thickBot="1" x14ac:dyDescent="0.2">
      <c r="B62" s="132"/>
      <c r="C62" s="1206" t="s">
        <v>567</v>
      </c>
      <c r="D62" s="1207"/>
      <c r="E62" s="1208"/>
      <c r="F62" s="133">
        <v>9</v>
      </c>
      <c r="G62" s="133">
        <v>8</v>
      </c>
      <c r="H62" s="134">
        <v>13</v>
      </c>
    </row>
    <row r="63" spans="2:8" ht="52.5" customHeight="1" thickBot="1" x14ac:dyDescent="0.2">
      <c r="B63" s="135"/>
      <c r="C63" s="1209" t="s">
        <v>49</v>
      </c>
      <c r="D63" s="1209"/>
      <c r="E63" s="1210"/>
      <c r="F63" s="136">
        <v>1143</v>
      </c>
      <c r="G63" s="136">
        <v>917</v>
      </c>
      <c r="H63" s="137">
        <v>1063</v>
      </c>
    </row>
    <row r="64" spans="2:8" x14ac:dyDescent="0.15"/>
  </sheetData>
  <sheetProtection algorithmName="SHA-512" hashValue="QRKaQZV2PNwhQWkSRYXrxDQxditg3b76111HdeKPAZyxJuAGCxSrv5ZrrNOWa1QPdOZnxTczCf+9AVugB9HYCw==" saltValue="JFzzSVHzx0oCVYV+ZWa0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166027</v>
      </c>
      <c r="E3" s="156"/>
      <c r="F3" s="157">
        <v>126262</v>
      </c>
      <c r="G3" s="158"/>
      <c r="H3" s="159"/>
    </row>
    <row r="4" spans="1:8" x14ac:dyDescent="0.15">
      <c r="A4" s="160"/>
      <c r="B4" s="161"/>
      <c r="C4" s="162"/>
      <c r="D4" s="163">
        <v>96876</v>
      </c>
      <c r="E4" s="164"/>
      <c r="F4" s="165">
        <v>56769</v>
      </c>
      <c r="G4" s="166"/>
      <c r="H4" s="167"/>
    </row>
    <row r="5" spans="1:8" x14ac:dyDescent="0.15">
      <c r="A5" s="148" t="s">
        <v>524</v>
      </c>
      <c r="B5" s="153"/>
      <c r="C5" s="154"/>
      <c r="D5" s="155">
        <v>200933</v>
      </c>
      <c r="E5" s="156"/>
      <c r="F5" s="157">
        <v>126525</v>
      </c>
      <c r="G5" s="158"/>
      <c r="H5" s="159"/>
    </row>
    <row r="6" spans="1:8" x14ac:dyDescent="0.15">
      <c r="A6" s="160"/>
      <c r="B6" s="161"/>
      <c r="C6" s="162"/>
      <c r="D6" s="163">
        <v>135949</v>
      </c>
      <c r="E6" s="164"/>
      <c r="F6" s="165">
        <v>67052</v>
      </c>
      <c r="G6" s="166"/>
      <c r="H6" s="167"/>
    </row>
    <row r="7" spans="1:8" x14ac:dyDescent="0.15">
      <c r="A7" s="148" t="s">
        <v>525</v>
      </c>
      <c r="B7" s="153"/>
      <c r="C7" s="154"/>
      <c r="D7" s="155">
        <v>145018</v>
      </c>
      <c r="E7" s="156"/>
      <c r="F7" s="157">
        <v>122054</v>
      </c>
      <c r="G7" s="158"/>
      <c r="H7" s="159"/>
    </row>
    <row r="8" spans="1:8" x14ac:dyDescent="0.15">
      <c r="A8" s="160"/>
      <c r="B8" s="161"/>
      <c r="C8" s="162"/>
      <c r="D8" s="163">
        <v>57350</v>
      </c>
      <c r="E8" s="164"/>
      <c r="F8" s="165">
        <v>68298</v>
      </c>
      <c r="G8" s="166"/>
      <c r="H8" s="167"/>
    </row>
    <row r="9" spans="1:8" x14ac:dyDescent="0.15">
      <c r="A9" s="148" t="s">
        <v>526</v>
      </c>
      <c r="B9" s="153"/>
      <c r="C9" s="154"/>
      <c r="D9" s="155">
        <v>137175</v>
      </c>
      <c r="E9" s="156"/>
      <c r="F9" s="157">
        <v>111644</v>
      </c>
      <c r="G9" s="158"/>
      <c r="H9" s="159"/>
    </row>
    <row r="10" spans="1:8" x14ac:dyDescent="0.15">
      <c r="A10" s="160"/>
      <c r="B10" s="161"/>
      <c r="C10" s="162"/>
      <c r="D10" s="163">
        <v>70367</v>
      </c>
      <c r="E10" s="164"/>
      <c r="F10" s="165">
        <v>66606</v>
      </c>
      <c r="G10" s="166"/>
      <c r="H10" s="167"/>
    </row>
    <row r="11" spans="1:8" x14ac:dyDescent="0.15">
      <c r="A11" s="148" t="s">
        <v>527</v>
      </c>
      <c r="B11" s="153"/>
      <c r="C11" s="154"/>
      <c r="D11" s="155">
        <v>127003</v>
      </c>
      <c r="E11" s="156"/>
      <c r="F11" s="157">
        <v>127917</v>
      </c>
      <c r="G11" s="158"/>
      <c r="H11" s="159"/>
    </row>
    <row r="12" spans="1:8" x14ac:dyDescent="0.15">
      <c r="A12" s="160"/>
      <c r="B12" s="161"/>
      <c r="C12" s="168"/>
      <c r="D12" s="163">
        <v>79228</v>
      </c>
      <c r="E12" s="164"/>
      <c r="F12" s="165">
        <v>69746</v>
      </c>
      <c r="G12" s="166"/>
      <c r="H12" s="167"/>
    </row>
    <row r="13" spans="1:8" x14ac:dyDescent="0.15">
      <c r="A13" s="148"/>
      <c r="B13" s="153"/>
      <c r="C13" s="169"/>
      <c r="D13" s="170">
        <v>155231</v>
      </c>
      <c r="E13" s="171"/>
      <c r="F13" s="172">
        <v>122880</v>
      </c>
      <c r="G13" s="173"/>
      <c r="H13" s="159"/>
    </row>
    <row r="14" spans="1:8" x14ac:dyDescent="0.15">
      <c r="A14" s="160"/>
      <c r="B14" s="161"/>
      <c r="C14" s="162"/>
      <c r="D14" s="163">
        <v>87954</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5.26</v>
      </c>
      <c r="C19" s="174">
        <f>ROUND(VALUE(SUBSTITUTE(実質収支比率等に係る経年分析!G$48,"▲","-")),2)</f>
        <v>6.53</v>
      </c>
      <c r="D19" s="174">
        <f>ROUND(VALUE(SUBSTITUTE(実質収支比率等に係る経年分析!H$48,"▲","-")),2)</f>
        <v>5.43</v>
      </c>
      <c r="E19" s="174">
        <f>ROUND(VALUE(SUBSTITUTE(実質収支比率等に係る経年分析!I$48,"▲","-")),2)</f>
        <v>7.38</v>
      </c>
      <c r="F19" s="174">
        <f>ROUND(VALUE(SUBSTITUTE(実質収支比率等に係る経年分析!J$48,"▲","-")),2)</f>
        <v>8.77</v>
      </c>
    </row>
    <row r="20" spans="1:11" x14ac:dyDescent="0.15">
      <c r="A20" s="174" t="s">
        <v>53</v>
      </c>
      <c r="B20" s="174">
        <f>ROUND(VALUE(SUBSTITUTE(実質収支比率等に係る経年分析!F$47,"▲","-")),2)</f>
        <v>20.6</v>
      </c>
      <c r="C20" s="174">
        <f>ROUND(VALUE(SUBSTITUTE(実質収支比率等に係る経年分析!G$47,"▲","-")),2)</f>
        <v>20.27</v>
      </c>
      <c r="D20" s="174">
        <f>ROUND(VALUE(SUBSTITUTE(実質収支比率等に係る経年分析!H$47,"▲","-")),2)</f>
        <v>26.09</v>
      </c>
      <c r="E20" s="174">
        <f>ROUND(VALUE(SUBSTITUTE(実質収支比率等に係る経年分析!I$47,"▲","-")),2)</f>
        <v>20.13</v>
      </c>
      <c r="F20" s="174">
        <f>ROUND(VALUE(SUBSTITUTE(実質収支比率等に係る経年分析!J$47,"▲","-")),2)</f>
        <v>22.93</v>
      </c>
    </row>
    <row r="21" spans="1:11" x14ac:dyDescent="0.15">
      <c r="A21" s="174" t="s">
        <v>54</v>
      </c>
      <c r="B21" s="174">
        <f>IF(ISNUMBER(VALUE(SUBSTITUTE(実質収支比率等に係る経年分析!F$49,"▲","-"))),ROUND(VALUE(SUBSTITUTE(実質収支比率等に係る経年分析!F$49,"▲","-")),2),NA())</f>
        <v>-3.19</v>
      </c>
      <c r="C21" s="174">
        <f>IF(ISNUMBER(VALUE(SUBSTITUTE(実質収支比率等に係る経年分析!G$49,"▲","-"))),ROUND(VALUE(SUBSTITUTE(実質収支比率等に係る経年分析!G$49,"▲","-")),2),NA())</f>
        <v>4.22</v>
      </c>
      <c r="D21" s="174">
        <f>IF(ISNUMBER(VALUE(SUBSTITUTE(実質収支比率等に係る経年分析!H$49,"▲","-"))),ROUND(VALUE(SUBSTITUTE(実質収支比率等に係る経年分析!H$49,"▲","-")),2),NA())</f>
        <v>5.22</v>
      </c>
      <c r="E21" s="174">
        <f>IF(ISNUMBER(VALUE(SUBSTITUTE(実質収支比率等に係る経年分析!I$49,"▲","-"))),ROUND(VALUE(SUBSTITUTE(実質収支比率等に係る経年分析!I$49,"▲","-")),2),NA())</f>
        <v>-3.68</v>
      </c>
      <c r="F21" s="174">
        <f>IF(ISNUMBER(VALUE(SUBSTITUTE(実質収支比率等に係る経年分析!J$49,"▲","-"))),ROUND(VALUE(SUBSTITUTE(実質収支比率等に係る経年分析!J$49,"▲","-")),2),NA())</f>
        <v>4.13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5.43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工業団地造成事業特別会計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15">
      <c r="A30" s="175" t="str">
        <f>IF(連結実質赤字比率に係る赤字・黒字の構成分析!C$40="",NA(),連結実質赤字比率に係る赤字・黒字の構成分析!C$40)</f>
        <v>国民健康保険特別会計（事業勘定）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15">
      <c r="A31" s="175" t="str">
        <f>IF(連結実質赤字比率に係る赤字・黒字の構成分析!C$39="",NA(),連結実質赤字比率に係る赤字・黒字の構成分析!C$39)</f>
        <v>住宅団地造成事業特別会計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国民健康保険特別会計（診療施設勘定）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0.56000000000000005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0.37</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v>
      </c>
    </row>
    <row r="34" spans="1:16" x14ac:dyDescent="0.15">
      <c r="A34" s="175" t="str">
        <f>IF(連結実質赤字比率に係る赤字・黒字の構成分析!C$36="",NA(),連結実質赤字比率に係る赤字・黒字の構成分析!C$36)</f>
        <v>下水道事業会計（公共下水道事業・農業集落排水処理事業・個別排水処理事業）</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0.57999999999999996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v>
      </c>
    </row>
    <row r="35" spans="1:16" x14ac:dyDescent="0.15">
      <c r="A35" s="175" t="str">
        <f>IF(連結実質赤字比率に係る赤字・黒字の構成分析!C$35="",NA(),連結実質赤字比率に係る赤字・黒字の構成分析!C$35)</f>
        <v>水道事業会計（水道事業・簡易水道等事業）</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4.4400000000000004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4.0199999999999996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2.84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5.25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7.38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8.77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726</v>
      </c>
      <c r="E42" s="176"/>
      <c r="F42" s="176"/>
      <c r="G42" s="176">
        <f>'実質公債費比率（分子）の構造'!L$52</f>
        <v>734</v>
      </c>
      <c r="H42" s="176"/>
      <c r="I42" s="176"/>
      <c r="J42" s="176">
        <f>'実質公債費比率（分子）の構造'!M$52</f>
        <v>680</v>
      </c>
      <c r="K42" s="176"/>
      <c r="L42" s="176"/>
      <c r="M42" s="176">
        <f>'実質公債費比率（分子）の構造'!N$52</f>
        <v>711</v>
      </c>
      <c r="N42" s="176"/>
      <c r="O42" s="176"/>
      <c r="P42" s="176">
        <f>'実質公債費比率（分子）の構造'!O$52</f>
        <v>691</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16</v>
      </c>
      <c r="C45" s="176"/>
      <c r="D45" s="176"/>
      <c r="E45" s="176">
        <f>'実質公債費比率（分子）の構造'!L$49</f>
        <v>19</v>
      </c>
      <c r="F45" s="176"/>
      <c r="G45" s="176"/>
      <c r="H45" s="176">
        <f>'実質公債費比率（分子）の構造'!M$49</f>
        <v>19</v>
      </c>
      <c r="I45" s="176"/>
      <c r="J45" s="176"/>
      <c r="K45" s="176">
        <f>'実質公債費比率（分子）の構造'!N$49</f>
        <v>26</v>
      </c>
      <c r="L45" s="176"/>
      <c r="M45" s="176"/>
      <c r="N45" s="176">
        <f>'実質公債費比率（分子）の構造'!O$49</f>
        <v>25</v>
      </c>
      <c r="O45" s="176"/>
      <c r="P45" s="176"/>
    </row>
    <row r="46" spans="1:16" x14ac:dyDescent="0.15">
      <c r="A46" s="176" t="s">
        <v>64</v>
      </c>
      <c r="B46" s="176">
        <f>'実質公債費比率（分子）の構造'!K$48</f>
        <v>282</v>
      </c>
      <c r="C46" s="176"/>
      <c r="D46" s="176"/>
      <c r="E46" s="176">
        <f>'実質公債費比率（分子）の構造'!L$48</f>
        <v>246</v>
      </c>
      <c r="F46" s="176"/>
      <c r="G46" s="176"/>
      <c r="H46" s="176">
        <f>'実質公債費比率（分子）の構造'!M$48</f>
        <v>197</v>
      </c>
      <c r="I46" s="176"/>
      <c r="J46" s="176"/>
      <c r="K46" s="176">
        <f>'実質公債費比率（分子）の構造'!N$48</f>
        <v>206</v>
      </c>
      <c r="L46" s="176"/>
      <c r="M46" s="176"/>
      <c r="N46" s="176">
        <f>'実質公債費比率（分子）の構造'!O$48</f>
        <v>219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800</v>
      </c>
      <c r="C49" s="176"/>
      <c r="D49" s="176"/>
      <c r="E49" s="176">
        <f>'実質公債費比率（分子）の構造'!L$45</f>
        <v>833</v>
      </c>
      <c r="F49" s="176"/>
      <c r="G49" s="176"/>
      <c r="H49" s="176">
        <f>'実質公債費比率（分子）の構造'!M$45</f>
        <v>846</v>
      </c>
      <c r="I49" s="176"/>
      <c r="J49" s="176"/>
      <c r="K49" s="176">
        <f>'実質公債費比率（分子）の構造'!N$45</f>
        <v>858</v>
      </c>
      <c r="L49" s="176"/>
      <c r="M49" s="176"/>
      <c r="N49" s="176">
        <f>'実質公債費比率（分子）の構造'!O$45</f>
        <v>821</v>
      </c>
      <c r="O49" s="176"/>
      <c r="P49" s="176"/>
    </row>
    <row r="50" spans="1:16" x14ac:dyDescent="0.15">
      <c r="A50" s="176" t="s">
        <v>67</v>
      </c>
      <c r="B50" s="176" t="e">
        <f>NA()</f>
        <v>#N/A</v>
      </c>
      <c r="C50" s="176">
        <f>IF(ISNUMBER('実質公債費比率（分子）の構造'!K$53),'実質公債費比率（分子）の構造'!K$53,NA())</f>
        <v>372</v>
      </c>
      <c r="D50" s="176" t="e">
        <f>NA()</f>
        <v>#N/A</v>
      </c>
      <c r="E50" s="176" t="e">
        <f>NA()</f>
        <v>#N/A</v>
      </c>
      <c r="F50" s="176">
        <f>IF(ISNUMBER('実質公債費比率（分子）の構造'!L$53),'実質公債費比率（分子）の構造'!L$53,NA())</f>
        <v>364</v>
      </c>
      <c r="G50" s="176" t="e">
        <f>NA()</f>
        <v>#N/A</v>
      </c>
      <c r="H50" s="176" t="e">
        <f>NA()</f>
        <v>#N/A</v>
      </c>
      <c r="I50" s="176">
        <f>IF(ISNUMBER('実質公債費比率（分子）の構造'!M$53),'実質公債費比率（分子）の構造'!M$53,NA())</f>
        <v>382</v>
      </c>
      <c r="J50" s="176" t="e">
        <f>NA()</f>
        <v>#N/A</v>
      </c>
      <c r="K50" s="176" t="e">
        <f>NA()</f>
        <v>#N/A</v>
      </c>
      <c r="L50" s="176">
        <f>IF(ISNUMBER('実質公債費比率（分子）の構造'!N$53),'実質公債費比率（分子）の構造'!N$53,NA())</f>
        <v>379</v>
      </c>
      <c r="M50" s="176" t="e">
        <f>NA()</f>
        <v>#N/A</v>
      </c>
      <c r="N50" s="176" t="e">
        <f>NA()</f>
        <v>#N/A</v>
      </c>
      <c r="O50" s="176">
        <f>IF(ISNUMBER('実質公債費比率（分子）の構造'!O$53),'実質公債費比率（分子）の構造'!O$53,NA())</f>
        <v>374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6950</v>
      </c>
      <c r="E56" s="175"/>
      <c r="F56" s="175"/>
      <c r="G56" s="175">
        <f>'将来負担比率（分子）の構造'!J$52</f>
        <v>6826</v>
      </c>
      <c r="H56" s="175"/>
      <c r="I56" s="175"/>
      <c r="J56" s="175">
        <f>'将来負担比率（分子）の構造'!K$52</f>
        <v>6599</v>
      </c>
      <c r="K56" s="175"/>
      <c r="L56" s="175"/>
      <c r="M56" s="175">
        <f>'将来負担比率（分子）の構造'!L$52</f>
        <v>6298</v>
      </c>
      <c r="N56" s="175"/>
      <c r="O56" s="175"/>
      <c r="P56" s="175">
        <f>'将来負担比率（分子）の構造'!M$52</f>
        <v>6071</v>
      </c>
    </row>
    <row r="57" spans="1:16" x14ac:dyDescent="0.15">
      <c r="A57" s="175" t="s">
        <v>42</v>
      </c>
      <c r="B57" s="175"/>
      <c r="C57" s="175"/>
      <c r="D57" s="175">
        <f>'将来負担比率（分子）の構造'!I$51</f>
        <v>70</v>
      </c>
      <c r="E57" s="175"/>
      <c r="F57" s="175"/>
      <c r="G57" s="175">
        <f>'将来負担比率（分子）の構造'!J$51</f>
        <v>67</v>
      </c>
      <c r="H57" s="175"/>
      <c r="I57" s="175"/>
      <c r="J57" s="175">
        <f>'将来負担比率（分子）の構造'!K$51</f>
        <v>68</v>
      </c>
      <c r="K57" s="175"/>
      <c r="L57" s="175"/>
      <c r="M57" s="175">
        <f>'将来負担比率（分子）の構造'!L$51</f>
        <v>76</v>
      </c>
      <c r="N57" s="175"/>
      <c r="O57" s="175"/>
      <c r="P57" s="175">
        <f>'将来負担比率（分子）の構造'!M$51</f>
        <v>126</v>
      </c>
    </row>
    <row r="58" spans="1:16" x14ac:dyDescent="0.15">
      <c r="A58" s="175" t="s">
        <v>41</v>
      </c>
      <c r="B58" s="175"/>
      <c r="C58" s="175"/>
      <c r="D58" s="175">
        <f>'将来負担比率（分子）の構造'!I$50</f>
        <v>959</v>
      </c>
      <c r="E58" s="175"/>
      <c r="F58" s="175"/>
      <c r="G58" s="175">
        <f>'将来負担比率（分子）の構造'!J$50</f>
        <v>977</v>
      </c>
      <c r="H58" s="175"/>
      <c r="I58" s="175"/>
      <c r="J58" s="175">
        <f>'将来負担比率（分子）の構造'!K$50</f>
        <v>1259</v>
      </c>
      <c r="K58" s="175"/>
      <c r="L58" s="175"/>
      <c r="M58" s="175">
        <f>'将来負担比率（分子）の構造'!L$50</f>
        <v>1062</v>
      </c>
      <c r="N58" s="175"/>
      <c r="O58" s="175"/>
      <c r="P58" s="175">
        <f>'将来負担比率（分子）の構造'!M$50</f>
        <v>1202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886</v>
      </c>
      <c r="C62" s="175"/>
      <c r="D62" s="175"/>
      <c r="E62" s="175">
        <f>'将来負担比率（分子）の構造'!J$45</f>
        <v>771</v>
      </c>
      <c r="F62" s="175"/>
      <c r="G62" s="175"/>
      <c r="H62" s="175">
        <f>'将来負担比率（分子）の構造'!K$45</f>
        <v>791</v>
      </c>
      <c r="I62" s="175"/>
      <c r="J62" s="175"/>
      <c r="K62" s="175">
        <f>'将来負担比率（分子）の構造'!L$45</f>
        <v>812</v>
      </c>
      <c r="L62" s="175"/>
      <c r="M62" s="175"/>
      <c r="N62" s="175">
        <f>'将来負担比率（分子）の構造'!M$45</f>
        <v>846</v>
      </c>
      <c r="O62" s="175"/>
      <c r="P62" s="175"/>
    </row>
    <row r="63" spans="1:16" x14ac:dyDescent="0.15">
      <c r="A63" s="175" t="s">
        <v>34</v>
      </c>
      <c r="B63" s="175">
        <f>'将来負担比率（分子）の構造'!I$44</f>
        <v>245</v>
      </c>
      <c r="C63" s="175"/>
      <c r="D63" s="175"/>
      <c r="E63" s="175">
        <f>'将来負担比率（分子）の構造'!J$44</f>
        <v>231</v>
      </c>
      <c r="F63" s="175"/>
      <c r="G63" s="175"/>
      <c r="H63" s="175">
        <f>'将来負担比率（分子）の構造'!K$44</f>
        <v>286</v>
      </c>
      <c r="I63" s="175"/>
      <c r="J63" s="175"/>
      <c r="K63" s="175">
        <f>'将来負担比率（分子）の構造'!L$44</f>
        <v>284</v>
      </c>
      <c r="L63" s="175"/>
      <c r="M63" s="175"/>
      <c r="N63" s="175">
        <f>'将来負担比率（分子）の構造'!M$44</f>
        <v>268</v>
      </c>
      <c r="O63" s="175"/>
      <c r="P63" s="175"/>
    </row>
    <row r="64" spans="1:16" x14ac:dyDescent="0.15">
      <c r="A64" s="175" t="s">
        <v>33</v>
      </c>
      <c r="B64" s="175">
        <f>'将来負担比率（分子）の構造'!I$43</f>
        <v>2598</v>
      </c>
      <c r="C64" s="175"/>
      <c r="D64" s="175"/>
      <c r="E64" s="175">
        <f>'将来負担比率（分子）の構造'!J$43</f>
        <v>2349</v>
      </c>
      <c r="F64" s="175"/>
      <c r="G64" s="175"/>
      <c r="H64" s="175">
        <f>'将来負担比率（分子）の構造'!K$43</f>
        <v>2043</v>
      </c>
      <c r="I64" s="175"/>
      <c r="J64" s="175"/>
      <c r="K64" s="175">
        <f>'将来負担比率（分子）の構造'!L$43</f>
        <v>2186</v>
      </c>
      <c r="L64" s="175"/>
      <c r="M64" s="175"/>
      <c r="N64" s="175">
        <f>'将来負担比率（分子）の構造'!M$43</f>
        <v>2208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7498</v>
      </c>
      <c r="C66" s="175"/>
      <c r="D66" s="175"/>
      <c r="E66" s="175">
        <f>'将来負担比率（分子）の構造'!J$41</f>
        <v>7595</v>
      </c>
      <c r="F66" s="175"/>
      <c r="G66" s="175"/>
      <c r="H66" s="175">
        <f>'将来負担比率（分子）の構造'!K$41</f>
        <v>7239</v>
      </c>
      <c r="I66" s="175"/>
      <c r="J66" s="175"/>
      <c r="K66" s="175">
        <f>'将来負担比率（分子）の構造'!L$41</f>
        <v>6827</v>
      </c>
      <c r="L66" s="175"/>
      <c r="M66" s="175"/>
      <c r="N66" s="175">
        <f>'将来負担比率（分子）の構造'!M$41</f>
        <v>6525</v>
      </c>
      <c r="O66" s="175"/>
      <c r="P66" s="175"/>
    </row>
    <row r="67" spans="1:16" x14ac:dyDescent="0.15">
      <c r="A67" s="175" t="s">
        <v>71</v>
      </c>
      <c r="B67" s="175" t="e">
        <f>NA()</f>
        <v>#N/A</v>
      </c>
      <c r="C67" s="175">
        <f>IF(ISNUMBER('将来負担比率（分子）の構造'!I$53), IF('将来負担比率（分子）の構造'!I$53 &lt; 0, 0, '将来負担比率（分子）の構造'!I$53), NA())</f>
        <v>3248</v>
      </c>
      <c r="D67" s="175" t="e">
        <f>NA()</f>
        <v>#N/A</v>
      </c>
      <c r="E67" s="175" t="e">
        <f>NA()</f>
        <v>#N/A</v>
      </c>
      <c r="F67" s="175">
        <f>IF(ISNUMBER('将来負担比率（分子）の構造'!J$53), IF('将来負担比率（分子）の構造'!J$53 &lt; 0, 0, '将来負担比率（分子）の構造'!J$53), NA())</f>
        <v>3075</v>
      </c>
      <c r="G67" s="175" t="e">
        <f>NA()</f>
        <v>#N/A</v>
      </c>
      <c r="H67" s="175" t="e">
        <f>NA()</f>
        <v>#N/A</v>
      </c>
      <c r="I67" s="175">
        <f>IF(ISNUMBER('将来負担比率（分子）の構造'!K$53), IF('将来負担比率（分子）の構造'!K$53 &lt; 0, 0, '将来負担比率（分子）の構造'!K$53), NA())</f>
        <v>2432</v>
      </c>
      <c r="J67" s="175" t="e">
        <f>NA()</f>
        <v>#N/A</v>
      </c>
      <c r="K67" s="175" t="e">
        <f>NA()</f>
        <v>#N/A</v>
      </c>
      <c r="L67" s="175">
        <f>IF(ISNUMBER('将来負担比率（分子）の構造'!L$53), IF('将来負担比率（分子）の構造'!L$53 &lt; 0, 0, '将来負担比率（分子）の構造'!L$53), NA())</f>
        <v>2673</v>
      </c>
      <c r="M67" s="175" t="e">
        <f>NA()</f>
        <v>#N/A</v>
      </c>
      <c r="N67" s="175" t="e">
        <f>NA()</f>
        <v>#N/A</v>
      </c>
      <c r="O67" s="175">
        <f>IF(ISNUMBER('将来負担比率（分子）の構造'!M$53), IF('将来負担比率（分子）の構造'!M$53 &lt; 0, 0, '将来負担比率（分子）の構造'!M$53), NA())</f>
        <v>2447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985</v>
      </c>
      <c r="C72" s="179">
        <f>基金残高に係る経年分析!G55</f>
        <v>768</v>
      </c>
      <c r="D72" s="179">
        <f>基金残高に係る経年分析!H55</f>
        <v>873</v>
      </c>
    </row>
    <row r="73" spans="1:16" x14ac:dyDescent="0.15">
      <c r="A73" s="178" t="s">
        <v>74</v>
      </c>
      <c r="B73" s="179">
        <f>基金残高に係る経年分析!F56</f>
        <v>0</v>
      </c>
      <c r="C73" s="179">
        <f>基金残高に係る経年分析!G56</f>
        <v>0</v>
      </c>
      <c r="D73" s="179">
        <f>基金残高に係る経年分析!H56</f>
        <v>14</v>
      </c>
    </row>
    <row r="74" spans="1:16" x14ac:dyDescent="0.15">
      <c r="A74" s="178" t="s">
        <v>75</v>
      </c>
      <c r="B74" s="179">
        <f>基金残高に係る経年分析!F57</f>
        <v>158</v>
      </c>
      <c r="C74" s="179">
        <f>基金残高に係る経年分析!G57</f>
        <v>149</v>
      </c>
      <c r="D74" s="179">
        <f>基金残高に係る経年分析!H57</f>
        <v>176</v>
      </c>
    </row>
  </sheetData>
  <sheetProtection algorithmName="SHA-512" hashValue="bMVUbl019sMiXA06xD6Wj7GGG0/tFEOXG5ymOOQJWFJUlfkNdPBceWggglZwOIcWM2WhA1mprkpoT6DgOAdnqQ==" saltValue="C+E0tNEXpNBu3XWHHh+Z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2025-03-10T02:09:53Z</cp:lastPrinted>
  <dcterms:created xsi:type="dcterms:W3CDTF">2025-02-19T00:59:25Z</dcterms:created>
  <dcterms:modified xsi:type="dcterms:W3CDTF">2025-03-13T06:33:05Z</dcterms:modified>
  <cp:category/>
</cp:coreProperties>
</file>