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H31\07　HP公表用\"/>
    </mc:Choice>
  </mc:AlternateContent>
  <bookViews>
    <workbookView xWindow="-20160" yWindow="-16320" windowWidth="29040" windowHeight="15840" tabRatio="889"/>
  </bookViews>
  <sheets>
    <sheet name="表紙" sheetId="47" r:id="rId1"/>
    <sheet name="1.(1)①②有形固定資産の明細" sheetId="7" r:id="rId2"/>
    <sheet name="③投資及び出資金の明細" sheetId="35" r:id="rId3"/>
    <sheet name="④基金の明細" sheetId="36" r:id="rId4"/>
    <sheet name="⑤貸付金の明細" sheetId="37" r:id="rId5"/>
    <sheet name="⑥⑦長期延滞債権の明細、未収金の明細" sheetId="38" r:id="rId6"/>
    <sheet name="(2)①地方債（借入先別）" sheetId="39" r:id="rId7"/>
    <sheet name="②③④地方債（利率別・返済期間別・特定条項）" sheetId="40" r:id="rId8"/>
    <sheet name="⑤引当金明細表" sheetId="41" r:id="rId9"/>
    <sheet name="2.(1)補助金" sheetId="43" r:id="rId10"/>
    <sheet name="3.(1)財源明細" sheetId="44" r:id="rId11"/>
    <sheet name="(2)財源情報明細" sheetId="45" r:id="rId12"/>
    <sheet name="4.(1)資金明細" sheetId="42" r:id="rId13"/>
  </sheets>
  <definedNames>
    <definedName name="AS2DocOpenMode" hidden="1">"AS2DocumentEdit"</definedName>
    <definedName name="_xlnm.Print_Area" localSheetId="6">'(2)①地方債（借入先別）'!$A$1:$M$20</definedName>
    <definedName name="_xlnm.Print_Area" localSheetId="11">'(2)財源情報明細'!$A$1:$H$11</definedName>
    <definedName name="_xlnm.Print_Area" localSheetId="1">'1.(1)①②有形固定資産の明細'!$A$1:$L$45</definedName>
    <definedName name="_xlnm.Print_Area" localSheetId="9">'2.(1)補助金'!$A$1:$H$27</definedName>
    <definedName name="_xlnm.Print_Area" localSheetId="7">'②③④地方債（利率別・返済期間別・特定条項）'!$A$1:$L$19</definedName>
    <definedName name="_xlnm.Print_Area" localSheetId="10">'3.(1)財源明細'!$A$1:$G$27</definedName>
    <definedName name="_xlnm.Print_Area" localSheetId="2">③投資及び出資金の明細!$A$1:$M$35</definedName>
    <definedName name="_xlnm.Print_Area" localSheetId="12">'4.(1)資金明細'!$A$1:$C$8</definedName>
    <definedName name="_xlnm.Print_Area" localSheetId="3">④基金の明細!$A$1:$I$21</definedName>
    <definedName name="_xlnm.Print_Area" localSheetId="8">⑤引当金明細表!$A$1:$H$9</definedName>
    <definedName name="_xlnm.Print_Area" localSheetId="4">⑤貸付金の明細!$A$1:$J$14</definedName>
    <definedName name="_xlnm.Print_Area" localSheetId="5">'⑥⑦長期延滞債権の明細、未収金の明細'!$B$1:$L$30</definedName>
    <definedName name="_xlnm.Print_Area" localSheetId="0">表紙!$A$1:$AC$41</definedName>
    <definedName name="_xlnm.Print_Titles" localSheetId="9">'2.(1)補助金'!$4:$4</definedName>
    <definedName name="_xlnm.Print_Titles" localSheetId="5">'⑥⑦長期延滞債権の明細、未収金の明細'!$3:$3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43" l="1"/>
  <c r="F6" i="43"/>
  <c r="F27" i="43" l="1"/>
  <c r="F24" i="44"/>
  <c r="F21" i="44"/>
  <c r="F18" i="44"/>
  <c r="I10" i="45"/>
  <c r="I9" i="45"/>
  <c r="I8" i="45"/>
  <c r="I7" i="45"/>
  <c r="I6" i="45"/>
  <c r="F25" i="44" l="1"/>
  <c r="F26" i="44"/>
  <c r="G13" i="45"/>
  <c r="F13" i="45"/>
  <c r="E13" i="45"/>
  <c r="D13" i="45"/>
  <c r="C13" i="45"/>
  <c r="G3" i="45" l="1"/>
  <c r="F2" i="38" l="1"/>
  <c r="K2" i="38" s="1"/>
  <c r="G3" i="43" l="1"/>
  <c r="L4" i="39" l="1"/>
  <c r="J2" i="40"/>
  <c r="K8" i="40" s="1"/>
  <c r="G2" i="41"/>
  <c r="C3" i="42"/>
  <c r="F3" i="44"/>
  <c r="I2" i="37"/>
  <c r="I3" i="35"/>
  <c r="H2" i="36"/>
  <c r="H14" i="40" l="1"/>
  <c r="K25" i="7"/>
</calcChain>
</file>

<file path=xl/sharedStrings.xml><?xml version="1.0" encoding="utf-8"?>
<sst xmlns="http://schemas.openxmlformats.org/spreadsheetml/2006/main" count="452" uniqueCount="332">
  <si>
    <t>（１）資産項目の明細</t>
  </si>
  <si>
    <t>区分</t>
  </si>
  <si>
    <t>本年度末残高
（A)＋（B)-（C)
（D）</t>
  </si>
  <si>
    <t>本年度末
減価償却累計額
（E)</t>
  </si>
  <si>
    <t>差引本年度末残高
（D)－（E)
（G)</t>
  </si>
  <si>
    <t xml:space="preserve"> 事業用資産</t>
  </si>
  <si>
    <t>　　立木竹</t>
  </si>
  <si>
    <t>　　建物</t>
  </si>
  <si>
    <t>　　工作物</t>
  </si>
  <si>
    <t>　　船舶</t>
  </si>
  <si>
    <t>　　浮標等</t>
  </si>
  <si>
    <t>　　航空機</t>
  </si>
  <si>
    <t>　　その他</t>
  </si>
  <si>
    <t>　　建設仮勘定</t>
  </si>
  <si>
    <t xml:space="preserve"> インフラ資産</t>
  </si>
  <si>
    <t>　　土地</t>
  </si>
  <si>
    <t xml:space="preserve"> 物品</t>
  </si>
  <si>
    <t>合計</t>
  </si>
  <si>
    <t>②有形固定資産の行政目的別明細</t>
  </si>
  <si>
    <t>教育</t>
  </si>
  <si>
    <t>福祉</t>
  </si>
  <si>
    <t>環境衛生</t>
  </si>
  <si>
    <t>産業振興</t>
  </si>
  <si>
    <t>消防</t>
  </si>
  <si>
    <t>総務</t>
  </si>
  <si>
    <t>前年度末残高
（A）</t>
    <phoneticPr fontId="2"/>
  </si>
  <si>
    <t>本年度増加額
（B）</t>
    <phoneticPr fontId="2"/>
  </si>
  <si>
    <t>本年度減少額
（C）</t>
    <phoneticPr fontId="2"/>
  </si>
  <si>
    <t>本年度償却額
（F)</t>
    <phoneticPr fontId="2"/>
  </si>
  <si>
    <t xml:space="preserve"> 事業用資産</t>
    <rPh sb="1" eb="4">
      <t>ジギョウヨウ</t>
    </rPh>
    <rPh sb="4" eb="6">
      <t>シサン</t>
    </rPh>
    <phoneticPr fontId="2"/>
  </si>
  <si>
    <t>　  土地</t>
    <rPh sb="3" eb="5">
      <t>トチ</t>
    </rPh>
    <phoneticPr fontId="5"/>
  </si>
  <si>
    <t>　　立木竹</t>
    <rPh sb="2" eb="4">
      <t>タチキ</t>
    </rPh>
    <rPh sb="4" eb="5">
      <t>タケ</t>
    </rPh>
    <phoneticPr fontId="2"/>
  </si>
  <si>
    <t>　　建物</t>
    <rPh sb="2" eb="4">
      <t>タテモノ</t>
    </rPh>
    <phoneticPr fontId="5"/>
  </si>
  <si>
    <t>　　工作物</t>
    <rPh sb="2" eb="5">
      <t>コウサクブツ</t>
    </rPh>
    <phoneticPr fontId="5"/>
  </si>
  <si>
    <t>　　船舶</t>
    <rPh sb="2" eb="4">
      <t>センパク</t>
    </rPh>
    <phoneticPr fontId="2"/>
  </si>
  <si>
    <t>　　浮標等</t>
    <rPh sb="2" eb="4">
      <t>フヒョウ</t>
    </rPh>
    <rPh sb="4" eb="5">
      <t>ナド</t>
    </rPh>
    <phoneticPr fontId="2"/>
  </si>
  <si>
    <t>　　航空機</t>
    <rPh sb="2" eb="5">
      <t>コウクウキ</t>
    </rPh>
    <phoneticPr fontId="2"/>
  </si>
  <si>
    <t>　　その他</t>
    <rPh sb="4" eb="5">
      <t>タ</t>
    </rPh>
    <phoneticPr fontId="5"/>
  </si>
  <si>
    <t>　　建設仮勘定</t>
    <rPh sb="2" eb="4">
      <t>ケンセツ</t>
    </rPh>
    <rPh sb="4" eb="7">
      <t>カリカンジョウ</t>
    </rPh>
    <phoneticPr fontId="2"/>
  </si>
  <si>
    <t xml:space="preserve"> インフラ資産</t>
    <rPh sb="5" eb="7">
      <t>シサン</t>
    </rPh>
    <phoneticPr fontId="2"/>
  </si>
  <si>
    <t>　　土地</t>
    <rPh sb="2" eb="4">
      <t>トチ</t>
    </rPh>
    <phoneticPr fontId="5"/>
  </si>
  <si>
    <t>　　建物</t>
    <rPh sb="2" eb="4">
      <t>タテモノ</t>
    </rPh>
    <phoneticPr fontId="2"/>
  </si>
  <si>
    <t xml:space="preserve"> 物品</t>
    <rPh sb="1" eb="3">
      <t>ブッピン</t>
    </rPh>
    <phoneticPr fontId="5"/>
  </si>
  <si>
    <t>合計</t>
    <rPh sb="0" eb="2">
      <t>ゴウケイ</t>
    </rPh>
    <phoneticPr fontId="5"/>
  </si>
  <si>
    <t>①有形固定資産の明細</t>
    <phoneticPr fontId="2"/>
  </si>
  <si>
    <t>（単位：千円）</t>
    <rPh sb="1" eb="3">
      <t>タンイ</t>
    </rPh>
    <rPh sb="4" eb="6">
      <t>センエン</t>
    </rPh>
    <phoneticPr fontId="2"/>
  </si>
  <si>
    <t>市場価格のあるもの</t>
    <rPh sb="0" eb="2">
      <t>シジョウ</t>
    </rPh>
    <rPh sb="2" eb="4">
      <t>カカク</t>
    </rPh>
    <phoneticPr fontId="2"/>
  </si>
  <si>
    <t>銘柄名</t>
    <rPh sb="0" eb="2">
      <t>メイガラ</t>
    </rPh>
    <rPh sb="2" eb="3">
      <t>メイ</t>
    </rPh>
    <phoneticPr fontId="5"/>
  </si>
  <si>
    <t>株数・口数など
（株・口など）
（A）</t>
    <rPh sb="0" eb="2">
      <t>カブスウ</t>
    </rPh>
    <rPh sb="3" eb="4">
      <t>クチ</t>
    </rPh>
    <rPh sb="4" eb="5">
      <t>スウ</t>
    </rPh>
    <rPh sb="9" eb="10">
      <t>カブ</t>
    </rPh>
    <rPh sb="11" eb="12">
      <t>クチ</t>
    </rPh>
    <phoneticPr fontId="2"/>
  </si>
  <si>
    <t>貸借対照表計上額
（A）×（B)
（C)</t>
    <rPh sb="0" eb="2">
      <t>タイシャク</t>
    </rPh>
    <rPh sb="2" eb="5">
      <t>タイショウヒョウ</t>
    </rPh>
    <rPh sb="5" eb="8">
      <t>ケイジョウガク</t>
    </rPh>
    <phoneticPr fontId="5"/>
  </si>
  <si>
    <t>取得原価
（A）×（D)
（E)</t>
    <rPh sb="0" eb="2">
      <t>シュトク</t>
    </rPh>
    <rPh sb="2" eb="4">
      <t>ゲンカ</t>
    </rPh>
    <phoneticPr fontId="2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</si>
  <si>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2"/>
  </si>
  <si>
    <t>市場価格のないもののうち連結対象団体（会計）に対するもの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3" eb="24">
      <t>タイ</t>
    </rPh>
    <phoneticPr fontId="2"/>
  </si>
  <si>
    <t>相手先名</t>
    <rPh sb="0" eb="3">
      <t>アイテサキ</t>
    </rPh>
    <rPh sb="3" eb="4">
      <t>メイ</t>
    </rPh>
    <phoneticPr fontId="5"/>
  </si>
  <si>
    <t>出資金額
（貸借対照表計上額）
（A)</t>
    <rPh sb="0" eb="2">
      <t>シュッシ</t>
    </rPh>
    <rPh sb="2" eb="4">
      <t>キンガク</t>
    </rPh>
    <rPh sb="6" eb="8">
      <t>タイシャク</t>
    </rPh>
    <rPh sb="8" eb="11">
      <t>タイショウヒョウ</t>
    </rPh>
    <rPh sb="11" eb="14">
      <t>ケイジョウガク</t>
    </rPh>
    <phoneticPr fontId="5"/>
  </si>
  <si>
    <t xml:space="preserve">
資産
（B)</t>
    <rPh sb="1" eb="3">
      <t>シサン</t>
    </rPh>
    <phoneticPr fontId="5"/>
  </si>
  <si>
    <t xml:space="preserve">
負債
（C)</t>
    <rPh sb="1" eb="3">
      <t>フサイ</t>
    </rPh>
    <phoneticPr fontId="5"/>
  </si>
  <si>
    <t xml:space="preserve">
資本金
（E)</t>
    <rPh sb="1" eb="4">
      <t>シホンキン</t>
    </rPh>
    <phoneticPr fontId="5"/>
  </si>
  <si>
    <t>出資割合（％）
（A）/（E)
（F)</t>
    <rPh sb="0" eb="2">
      <t>シュッシ</t>
    </rPh>
    <rPh sb="2" eb="4">
      <t>ワリアイ</t>
    </rPh>
    <phoneticPr fontId="5"/>
  </si>
  <si>
    <t>実質価額
（D)×（F)
（G)</t>
    <rPh sb="0" eb="2">
      <t>ジッシツ</t>
    </rPh>
    <rPh sb="2" eb="4">
      <t>カガク</t>
    </rPh>
    <phoneticPr fontId="2"/>
  </si>
  <si>
    <t>投資損失引当金
計上額
（H)</t>
    <rPh sb="0" eb="2">
      <t>トウシ</t>
    </rPh>
    <rPh sb="2" eb="4">
      <t>ソンシツ</t>
    </rPh>
    <rPh sb="4" eb="7">
      <t>ヒキアテキン</t>
    </rPh>
    <rPh sb="8" eb="11">
      <t>ケイジョウガク</t>
    </rPh>
    <phoneticPr fontId="2"/>
  </si>
  <si>
    <t>市場価格のないもののうち連結対象団体（会計）以外に対するもの</t>
    <rPh sb="0" eb="2">
      <t>シジョウ</t>
    </rPh>
    <rPh sb="2" eb="4">
      <t>カカク</t>
    </rPh>
    <rPh sb="12" eb="14">
      <t>レンケツ</t>
    </rPh>
    <rPh sb="14" eb="16">
      <t>タイショウ</t>
    </rPh>
    <rPh sb="16" eb="18">
      <t>ダンタイ</t>
    </rPh>
    <rPh sb="19" eb="21">
      <t>カイケイ</t>
    </rPh>
    <rPh sb="22" eb="24">
      <t>イガイ</t>
    </rPh>
    <rPh sb="25" eb="26">
      <t>タイ</t>
    </rPh>
    <phoneticPr fontId="2"/>
  </si>
  <si>
    <t xml:space="preserve">
出資金額
（A)</t>
    <rPh sb="1" eb="3">
      <t>シュッシ</t>
    </rPh>
    <rPh sb="3" eb="5">
      <t>キンガク</t>
    </rPh>
    <phoneticPr fontId="5"/>
  </si>
  <si>
    <t xml:space="preserve">
強制評価減
（H)</t>
    <rPh sb="1" eb="3">
      <t>キョウセイ</t>
    </rPh>
    <rPh sb="3" eb="5">
      <t>ヒョウカ</t>
    </rPh>
    <rPh sb="5" eb="6">
      <t>ゲン</t>
    </rPh>
    <phoneticPr fontId="2"/>
  </si>
  <si>
    <t>④基金の明細</t>
    <phoneticPr fontId="2"/>
  </si>
  <si>
    <t>種類</t>
    <rPh sb="0" eb="2">
      <t>シュルイ</t>
    </rPh>
    <phoneticPr fontId="5"/>
  </si>
  <si>
    <t>現金預金</t>
    <rPh sb="0" eb="2">
      <t>ゲンキン</t>
    </rPh>
    <rPh sb="2" eb="4">
      <t>ヨキン</t>
    </rPh>
    <phoneticPr fontId="5"/>
  </si>
  <si>
    <t>有価証券</t>
    <rPh sb="0" eb="2">
      <t>ユウカ</t>
    </rPh>
    <rPh sb="2" eb="4">
      <t>ショウケン</t>
    </rPh>
    <phoneticPr fontId="5"/>
  </si>
  <si>
    <t>土地</t>
    <rPh sb="0" eb="2">
      <t>トチ</t>
    </rPh>
    <phoneticPr fontId="5"/>
  </si>
  <si>
    <t>その他</t>
    <rPh sb="2" eb="3">
      <t>ホカ</t>
    </rPh>
    <phoneticPr fontId="5"/>
  </si>
  <si>
    <t>合計
(貸借対照表計上額)</t>
    <rPh sb="0" eb="2">
      <t>ゴウケイ</t>
    </rPh>
    <rPh sb="4" eb="6">
      <t>タイシャク</t>
    </rPh>
    <rPh sb="6" eb="9">
      <t>タイショウヒョウ</t>
    </rPh>
    <rPh sb="9" eb="12">
      <t>ケイジョウガク</t>
    </rPh>
    <phoneticPr fontId="5"/>
  </si>
  <si>
    <t>(参考)財産に関する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5"/>
  </si>
  <si>
    <t>⑤貸付金の明細</t>
    <phoneticPr fontId="2"/>
  </si>
  <si>
    <t>相手先名または種別</t>
    <rPh sb="0" eb="3">
      <t>アイテサキ</t>
    </rPh>
    <rPh sb="3" eb="4">
      <t>メイ</t>
    </rPh>
    <rPh sb="7" eb="9">
      <t>シュベツ</t>
    </rPh>
    <phoneticPr fontId="5"/>
  </si>
  <si>
    <t>長期貸付金</t>
    <rPh sb="0" eb="2">
      <t>チョウキ</t>
    </rPh>
    <rPh sb="2" eb="5">
      <t>カシツケキン</t>
    </rPh>
    <phoneticPr fontId="5"/>
  </si>
  <si>
    <t>短期貸付金</t>
    <rPh sb="0" eb="2">
      <t>タンキ</t>
    </rPh>
    <rPh sb="2" eb="5">
      <t>カシツケキン</t>
    </rPh>
    <phoneticPr fontId="5"/>
  </si>
  <si>
    <t>（参考）
貸付金計</t>
    <rPh sb="1" eb="3">
      <t>サンコウ</t>
    </rPh>
    <rPh sb="5" eb="8">
      <t>カシツケキン</t>
    </rPh>
    <rPh sb="8" eb="9">
      <t>ケイ</t>
    </rPh>
    <phoneticPr fontId="5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</si>
  <si>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2"/>
  </si>
  <si>
    <t>徴収不能引当金
計上額</t>
    <rPh sb="0" eb="2">
      <t>チョウシュウ</t>
    </rPh>
    <rPh sb="2" eb="4">
      <t>フノウ</t>
    </rPh>
    <rPh sb="4" eb="7">
      <t>ヒキアテキン</t>
    </rPh>
    <rPh sb="8" eb="11">
      <t>ケイジョウガク</t>
    </rPh>
    <phoneticPr fontId="2"/>
  </si>
  <si>
    <t>地方公営事業</t>
    <rPh sb="0" eb="2">
      <t>チホウ</t>
    </rPh>
    <rPh sb="2" eb="4">
      <t>コウエイ</t>
    </rPh>
    <rPh sb="4" eb="6">
      <t>ジギョウ</t>
    </rPh>
    <phoneticPr fontId="2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</si>
  <si>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5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</si>
  <si>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2"/>
  </si>
  <si>
    <t>地方三公社</t>
    <rPh sb="0" eb="2">
      <t>チホウ</t>
    </rPh>
    <rPh sb="2" eb="5">
      <t>サンコウシャ</t>
    </rPh>
    <phoneticPr fontId="2"/>
  </si>
  <si>
    <t>第三セクター等</t>
    <rPh sb="0" eb="1">
      <t>ダイ</t>
    </rPh>
    <rPh sb="1" eb="2">
      <t>サン</t>
    </rPh>
    <rPh sb="6" eb="7">
      <t>ナド</t>
    </rPh>
    <phoneticPr fontId="2"/>
  </si>
  <si>
    <t>その他の貸付金</t>
    <rPh sb="2" eb="3">
      <t>タ</t>
    </rPh>
    <rPh sb="4" eb="7">
      <t>カシツケキン</t>
    </rPh>
    <phoneticPr fontId="2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</si>
  <si>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2"/>
  </si>
  <si>
    <t>⑦未収金の明細</t>
    <rPh sb="1" eb="4">
      <t>ミシュウキン</t>
    </rPh>
    <rPh sb="5" eb="7">
      <t>メイサイ</t>
    </rPh>
    <phoneticPr fontId="2"/>
  </si>
  <si>
    <t>貸借対照表計上額</t>
    <rPh sb="0" eb="2">
      <t>タイシャク</t>
    </rPh>
    <rPh sb="2" eb="5">
      <t>タイショウヒョウ</t>
    </rPh>
    <rPh sb="5" eb="8">
      <t>ケイジョウガク</t>
    </rPh>
    <phoneticPr fontId="5"/>
  </si>
  <si>
    <t>徴収不能引当金計上額</t>
    <rPh sb="0" eb="2">
      <t>チョウシュウ</t>
    </rPh>
    <rPh sb="2" eb="4">
      <t>フノウ</t>
    </rPh>
    <rPh sb="4" eb="7">
      <t>ヒキアテキン</t>
    </rPh>
    <rPh sb="7" eb="10">
      <t>ケイジョウガク</t>
    </rPh>
    <phoneticPr fontId="5"/>
  </si>
  <si>
    <t>【貸付金】</t>
    <rPh sb="1" eb="4">
      <t>カシツケキン</t>
    </rPh>
    <phoneticPr fontId="5"/>
  </si>
  <si>
    <t>小計</t>
    <rPh sb="0" eb="2">
      <t>ショウケイ</t>
    </rPh>
    <phoneticPr fontId="2"/>
  </si>
  <si>
    <t>【未収金】</t>
    <rPh sb="1" eb="4">
      <t>ミシュウキン</t>
    </rPh>
    <phoneticPr fontId="5"/>
  </si>
  <si>
    <t>税等未収金</t>
    <rPh sb="0" eb="1">
      <t>ゼイ</t>
    </rPh>
    <rPh sb="1" eb="2">
      <t>ナド</t>
    </rPh>
    <rPh sb="2" eb="5">
      <t>ミシュウキン</t>
    </rPh>
    <phoneticPr fontId="2"/>
  </si>
  <si>
    <t>その他の未収金</t>
    <rPh sb="2" eb="3">
      <t>タ</t>
    </rPh>
    <rPh sb="4" eb="7">
      <t>ミシュウキン</t>
    </rPh>
    <phoneticPr fontId="2"/>
  </si>
  <si>
    <t>（２）負債項目の明細</t>
    <rPh sb="3" eb="5">
      <t>フサイ</t>
    </rPh>
    <rPh sb="5" eb="7">
      <t>コウモク</t>
    </rPh>
    <rPh sb="8" eb="10">
      <t>メイサイ</t>
    </rPh>
    <phoneticPr fontId="2"/>
  </si>
  <si>
    <t>①地方債（借入先別）の明細</t>
    <rPh sb="1" eb="4">
      <t>チホウサイ</t>
    </rPh>
    <rPh sb="5" eb="8">
      <t>カリイレサキ</t>
    </rPh>
    <rPh sb="8" eb="9">
      <t>ベツ</t>
    </rPh>
    <rPh sb="11" eb="13">
      <t>メイサイ</t>
    </rPh>
    <phoneticPr fontId="2"/>
  </si>
  <si>
    <t>地方債残高</t>
    <rPh sb="0" eb="3">
      <t>チホウサイ</t>
    </rPh>
    <rPh sb="3" eb="5">
      <t>ザンダカ</t>
    </rPh>
    <phoneticPr fontId="16"/>
  </si>
  <si>
    <t>政府資金</t>
    <rPh sb="0" eb="2">
      <t>セイフ</t>
    </rPh>
    <rPh sb="2" eb="4">
      <t>シキン</t>
    </rPh>
    <phoneticPr fontId="16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</si>
  <si>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16"/>
  </si>
  <si>
    <t>市中銀行</t>
    <rPh sb="0" eb="2">
      <t>シチュウ</t>
    </rPh>
    <rPh sb="2" eb="4">
      <t>ギンコウ</t>
    </rPh>
    <phoneticPr fontId="16"/>
  </si>
  <si>
    <t>その他の
金融機関</t>
    <rPh sb="2" eb="3">
      <t>タ</t>
    </rPh>
    <rPh sb="5" eb="7">
      <t>キンユウ</t>
    </rPh>
    <rPh sb="7" eb="9">
      <t>キカン</t>
    </rPh>
    <phoneticPr fontId="16"/>
  </si>
  <si>
    <t>市場公募債</t>
    <rPh sb="0" eb="2">
      <t>シジョウ</t>
    </rPh>
    <rPh sb="2" eb="5">
      <t>コウボサイ</t>
    </rPh>
    <phoneticPr fontId="16"/>
  </si>
  <si>
    <t>その他</t>
    <rPh sb="2" eb="3">
      <t>タ</t>
    </rPh>
    <phoneticPr fontId="16"/>
  </si>
  <si>
    <t>うち1年内償還予定</t>
    <rPh sb="3" eb="5">
      <t>ネンナイ</t>
    </rPh>
    <rPh sb="5" eb="7">
      <t>ショウカン</t>
    </rPh>
    <rPh sb="7" eb="9">
      <t>ヨテイ</t>
    </rPh>
    <phoneticPr fontId="5"/>
  </si>
  <si>
    <t>うち共同発行債</t>
    <rPh sb="2" eb="4">
      <t>キョウドウ</t>
    </rPh>
    <rPh sb="4" eb="6">
      <t>ハッコウ</t>
    </rPh>
    <rPh sb="6" eb="7">
      <t>サイ</t>
    </rPh>
    <phoneticPr fontId="5"/>
  </si>
  <si>
    <t>うち住民公募債</t>
    <rPh sb="2" eb="4">
      <t>ジュウミン</t>
    </rPh>
    <rPh sb="4" eb="7">
      <t>コウボサイ</t>
    </rPh>
    <phoneticPr fontId="5"/>
  </si>
  <si>
    <t>【通常分】</t>
    <rPh sb="1" eb="3">
      <t>ツウジョウ</t>
    </rPh>
    <rPh sb="3" eb="4">
      <t>ブン</t>
    </rPh>
    <phoneticPr fontId="2"/>
  </si>
  <si>
    <t>　　一般公共事業</t>
    <rPh sb="2" eb="4">
      <t>イッパン</t>
    </rPh>
    <rPh sb="4" eb="6">
      <t>コウキョウ</t>
    </rPh>
    <rPh sb="6" eb="8">
      <t>ジギョウ</t>
    </rPh>
    <phoneticPr fontId="2"/>
  </si>
  <si>
    <t>　　公営住宅建設</t>
    <rPh sb="2" eb="4">
      <t>コウエイ</t>
    </rPh>
    <rPh sb="4" eb="6">
      <t>ジュウタク</t>
    </rPh>
    <rPh sb="6" eb="8">
      <t>ケンセツ</t>
    </rPh>
    <phoneticPr fontId="2"/>
  </si>
  <si>
    <t>　　災害復旧</t>
    <rPh sb="2" eb="4">
      <t>サイガイ</t>
    </rPh>
    <rPh sb="4" eb="6">
      <t>フッキュウ</t>
    </rPh>
    <phoneticPr fontId="2"/>
  </si>
  <si>
    <t>　　教育・福祉施設</t>
    <rPh sb="2" eb="4">
      <t>キョウイク</t>
    </rPh>
    <rPh sb="5" eb="7">
      <t>フクシ</t>
    </rPh>
    <rPh sb="7" eb="9">
      <t>シセツ</t>
    </rPh>
    <phoneticPr fontId="2"/>
  </si>
  <si>
    <t>　　一般単独事業</t>
    <rPh sb="2" eb="4">
      <t>イッパン</t>
    </rPh>
    <rPh sb="4" eb="6">
      <t>タンドク</t>
    </rPh>
    <rPh sb="6" eb="8">
      <t>ジギョウ</t>
    </rPh>
    <phoneticPr fontId="2"/>
  </si>
  <si>
    <t>　　その他</t>
    <rPh sb="4" eb="5">
      <t>ホカ</t>
    </rPh>
    <phoneticPr fontId="2"/>
  </si>
  <si>
    <t>【特別分】</t>
    <rPh sb="1" eb="3">
      <t>トクベツ</t>
    </rPh>
    <rPh sb="3" eb="4">
      <t>ブン</t>
    </rPh>
    <phoneticPr fontId="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</si>
  <si>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15"/>
  </si>
  <si>
    <t>　　減税補てん債</t>
    <rPh sb="2" eb="4">
      <t>ゲンゼイ</t>
    </rPh>
    <rPh sb="4" eb="5">
      <t>ホ</t>
    </rPh>
    <rPh sb="7" eb="8">
      <t>サイ</t>
    </rPh>
    <phoneticPr fontId="15"/>
  </si>
  <si>
    <t>　　退職手当債</t>
    <rPh sb="2" eb="4">
      <t>タイショク</t>
    </rPh>
    <rPh sb="4" eb="6">
      <t>テアテ</t>
    </rPh>
    <rPh sb="6" eb="7">
      <t>サイ</t>
    </rPh>
    <phoneticPr fontId="15"/>
  </si>
  <si>
    <t>　　その他</t>
    <rPh sb="4" eb="5">
      <t>タ</t>
    </rPh>
    <phoneticPr fontId="15"/>
  </si>
  <si>
    <t>合計</t>
    <rPh sb="0" eb="2">
      <t>ゴウケイ</t>
    </rPh>
    <phoneticPr fontId="2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</si>
  <si>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5"/>
  </si>
  <si>
    <t>1.5％以下</t>
    <rPh sb="4" eb="6">
      <t>イカ</t>
    </rPh>
    <phoneticPr fontId="16"/>
  </si>
  <si>
    <t>1.5％超
2.0％以下</t>
    <rPh sb="4" eb="5">
      <t>チョウ</t>
    </rPh>
    <rPh sb="10" eb="12">
      <t>イカ</t>
    </rPh>
    <phoneticPr fontId="16"/>
  </si>
  <si>
    <t>2.0％超
2.5％以下</t>
    <rPh sb="4" eb="5">
      <t>チョウ</t>
    </rPh>
    <rPh sb="10" eb="12">
      <t>イカ</t>
    </rPh>
    <phoneticPr fontId="16"/>
  </si>
  <si>
    <t>2.5％超
3.0％以下</t>
    <rPh sb="4" eb="5">
      <t>チョウ</t>
    </rPh>
    <rPh sb="10" eb="12">
      <t>イカ</t>
    </rPh>
    <phoneticPr fontId="16"/>
  </si>
  <si>
    <t>3.0％超
3.5％以下</t>
    <rPh sb="4" eb="5">
      <t>チョウ</t>
    </rPh>
    <rPh sb="10" eb="12">
      <t>イカ</t>
    </rPh>
    <phoneticPr fontId="16"/>
  </si>
  <si>
    <t>3.5％超
4.0％以下</t>
    <rPh sb="4" eb="5">
      <t>チョウ</t>
    </rPh>
    <rPh sb="10" eb="12">
      <t>イカ</t>
    </rPh>
    <phoneticPr fontId="16"/>
  </si>
  <si>
    <t>4.0％超</t>
    <rPh sb="4" eb="5">
      <t>チョウ</t>
    </rPh>
    <phoneticPr fontId="16"/>
  </si>
  <si>
    <t>（参考）
加重平均
利率</t>
    <rPh sb="1" eb="3">
      <t>サンコウ</t>
    </rPh>
    <rPh sb="5" eb="7">
      <t>カジュウ</t>
    </rPh>
    <rPh sb="7" eb="9">
      <t>ヘイキン</t>
    </rPh>
    <rPh sb="10" eb="12">
      <t>リリツ</t>
    </rPh>
    <phoneticPr fontId="16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</si>
  <si>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5"/>
  </si>
  <si>
    <t>１年以内</t>
    <rPh sb="1" eb="2">
      <t>ネン</t>
    </rPh>
    <rPh sb="2" eb="4">
      <t>イナイ</t>
    </rPh>
    <phoneticPr fontId="5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</si>
  <si>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</si>
  <si>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</si>
  <si>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</si>
  <si>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5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</si>
  <si>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5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</si>
  <si>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</si>
  <si>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5"/>
  </si>
  <si>
    <t>20年超</t>
    <rPh sb="2" eb="3">
      <t>ネン</t>
    </rPh>
    <rPh sb="3" eb="4">
      <t>チョウ</t>
    </rPh>
    <phoneticPr fontId="5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</si>
  <si>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5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</si>
  <si>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16"/>
  </si>
  <si>
    <t>契約条項の概要</t>
    <rPh sb="0" eb="2">
      <t>ケイヤク</t>
    </rPh>
    <rPh sb="2" eb="4">
      <t>ジョウコウ</t>
    </rPh>
    <rPh sb="5" eb="7">
      <t>ガイヨウ</t>
    </rPh>
    <phoneticPr fontId="16"/>
  </si>
  <si>
    <t>⑤引当金の明細</t>
    <rPh sb="1" eb="4">
      <t>ヒキアテキン</t>
    </rPh>
    <rPh sb="5" eb="7">
      <t>メイサイ</t>
    </rPh>
    <phoneticPr fontId="2"/>
  </si>
  <si>
    <t>区分</t>
    <rPh sb="0" eb="2">
      <t>クブン</t>
    </rPh>
    <phoneticPr fontId="5"/>
  </si>
  <si>
    <t>前年度末残高</t>
    <rPh sb="0" eb="3">
      <t>ゼンネンド</t>
    </rPh>
    <rPh sb="3" eb="4">
      <t>マツ</t>
    </rPh>
    <rPh sb="4" eb="6">
      <t>ザンダカ</t>
    </rPh>
    <phoneticPr fontId="5"/>
  </si>
  <si>
    <t>本年度増加額</t>
    <rPh sb="0" eb="3">
      <t>ホンネンド</t>
    </rPh>
    <rPh sb="3" eb="5">
      <t>ゾウカ</t>
    </rPh>
    <rPh sb="5" eb="6">
      <t>ガク</t>
    </rPh>
    <phoneticPr fontId="5"/>
  </si>
  <si>
    <t>本年度減少額</t>
    <rPh sb="0" eb="3">
      <t>ホンネンド</t>
    </rPh>
    <rPh sb="3" eb="6">
      <t>ゲンショウガク</t>
    </rPh>
    <phoneticPr fontId="5"/>
  </si>
  <si>
    <t>本年度末残高</t>
    <rPh sb="0" eb="3">
      <t>ホンネンド</t>
    </rPh>
    <rPh sb="3" eb="4">
      <t>マツ</t>
    </rPh>
    <rPh sb="4" eb="6">
      <t>ザンダカ</t>
    </rPh>
    <phoneticPr fontId="5"/>
  </si>
  <si>
    <t>目的使用</t>
    <rPh sb="0" eb="2">
      <t>モクテキ</t>
    </rPh>
    <rPh sb="2" eb="4">
      <t>シヨウ</t>
    </rPh>
    <phoneticPr fontId="2"/>
  </si>
  <si>
    <t>その他</t>
    <rPh sb="2" eb="3">
      <t>タ</t>
    </rPh>
    <phoneticPr fontId="2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</si>
  <si>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2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</si>
  <si>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2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</si>
  <si>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2"/>
  </si>
  <si>
    <t>（１）資金の明細</t>
    <rPh sb="3" eb="5">
      <t>シキン</t>
    </rPh>
    <rPh sb="6" eb="8">
      <t>メイサイ</t>
    </rPh>
    <phoneticPr fontId="2"/>
  </si>
  <si>
    <t>計</t>
    <rPh sb="0" eb="1">
      <t>ケイ</t>
    </rPh>
    <phoneticPr fontId="5"/>
  </si>
  <si>
    <t>計</t>
    <rPh sb="0" eb="1">
      <t>ケイ</t>
    </rPh>
    <phoneticPr fontId="2"/>
  </si>
  <si>
    <t>その他の補助金等</t>
    <rPh sb="2" eb="3">
      <t>タ</t>
    </rPh>
    <rPh sb="4" eb="7">
      <t>ホジョキン</t>
    </rPh>
    <rPh sb="7" eb="8">
      <t>ナド</t>
    </rPh>
    <phoneticPr fontId="2"/>
  </si>
  <si>
    <t>他団体への公共施設等整備補助金等
(所有外資産分)</t>
    <rPh sb="0" eb="3">
      <t>タダンタイ</t>
    </rPh>
    <rPh sb="5" eb="7">
      <t>コウキョウ</t>
    </rPh>
    <rPh sb="7" eb="9">
      <t>シセツ</t>
    </rPh>
    <rPh sb="9" eb="10">
      <t>ナド</t>
    </rPh>
    <rPh sb="10" eb="12">
      <t>セイビ</t>
    </rPh>
    <rPh sb="12" eb="15">
      <t>ホジョキン</t>
    </rPh>
    <rPh sb="15" eb="16">
      <t>ナド</t>
    </rPh>
    <rPh sb="18" eb="20">
      <t>ショユウ</t>
    </rPh>
    <rPh sb="20" eb="21">
      <t>ガイ</t>
    </rPh>
    <rPh sb="21" eb="23">
      <t>シサン</t>
    </rPh>
    <rPh sb="23" eb="24">
      <t>ブン</t>
    </rPh>
    <phoneticPr fontId="2"/>
  </si>
  <si>
    <t>支出目的</t>
    <rPh sb="0" eb="2">
      <t>シシュツ</t>
    </rPh>
    <rPh sb="2" eb="4">
      <t>モクテキ</t>
    </rPh>
    <phoneticPr fontId="2"/>
  </si>
  <si>
    <t>金額</t>
    <rPh sb="0" eb="2">
      <t>キンガク</t>
    </rPh>
    <phoneticPr fontId="5"/>
  </si>
  <si>
    <t>金額</t>
    <rPh sb="0" eb="2">
      <t>キンガク</t>
    </rPh>
    <phoneticPr fontId="2"/>
  </si>
  <si>
    <t>相手先</t>
    <rPh sb="0" eb="3">
      <t>アイテサキ</t>
    </rPh>
    <phoneticPr fontId="2"/>
  </si>
  <si>
    <t>名称</t>
    <rPh sb="0" eb="2">
      <t>メイショウ</t>
    </rPh>
    <phoneticPr fontId="2"/>
  </si>
  <si>
    <t>区分</t>
    <rPh sb="0" eb="2">
      <t>クブン</t>
    </rPh>
    <phoneticPr fontId="2"/>
  </si>
  <si>
    <t>（１）補助金等の明細</t>
    <rPh sb="3" eb="7">
      <t>ホジョキンナド</t>
    </rPh>
    <rPh sb="8" eb="10">
      <t>メイサイ</t>
    </rPh>
    <phoneticPr fontId="2"/>
  </si>
  <si>
    <t>（１）財源の明細</t>
    <rPh sb="3" eb="5">
      <t>ザイゲン</t>
    </rPh>
    <rPh sb="6" eb="8">
      <t>メイサイ</t>
    </rPh>
    <phoneticPr fontId="2"/>
  </si>
  <si>
    <t>会計</t>
    <rPh sb="0" eb="2">
      <t>カイケイ</t>
    </rPh>
    <phoneticPr fontId="5"/>
  </si>
  <si>
    <t>財源の内容</t>
    <rPh sb="0" eb="2">
      <t>ザイゲン</t>
    </rPh>
    <rPh sb="3" eb="5">
      <t>ナイヨウ</t>
    </rPh>
    <phoneticPr fontId="5"/>
  </si>
  <si>
    <t>一般会計</t>
    <rPh sb="0" eb="2">
      <t>イッパン</t>
    </rPh>
    <rPh sb="2" eb="4">
      <t>カイケイ</t>
    </rPh>
    <phoneticPr fontId="5"/>
  </si>
  <si>
    <t>税収等</t>
    <rPh sb="0" eb="2">
      <t>ゼイシュウ</t>
    </rPh>
    <rPh sb="2" eb="3">
      <t>ナド</t>
    </rPh>
    <phoneticPr fontId="5"/>
  </si>
  <si>
    <t>小計</t>
    <rPh sb="0" eb="2">
      <t>ショウケイ</t>
    </rPh>
    <phoneticPr fontId="5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</si>
  <si>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5"/>
  </si>
  <si>
    <t>資本的
補助金</t>
    <rPh sb="0" eb="3">
      <t>シホンテキ</t>
    </rPh>
    <rPh sb="4" eb="7">
      <t>ホジョキン</t>
    </rPh>
    <phoneticPr fontId="2"/>
  </si>
  <si>
    <t>国庫支出金</t>
    <rPh sb="0" eb="2">
      <t>コッコ</t>
    </rPh>
    <rPh sb="2" eb="5">
      <t>シシュツキン</t>
    </rPh>
    <phoneticPr fontId="5"/>
  </si>
  <si>
    <t>都道府県等支出金</t>
    <rPh sb="0" eb="4">
      <t>トドウフケン</t>
    </rPh>
    <rPh sb="4" eb="5">
      <t>ナド</t>
    </rPh>
    <rPh sb="5" eb="8">
      <t>シシュツキン</t>
    </rPh>
    <phoneticPr fontId="5"/>
  </si>
  <si>
    <t>経常的
補助金</t>
    <rPh sb="0" eb="3">
      <t>ケイジョウテキ</t>
    </rPh>
    <rPh sb="4" eb="7">
      <t>ホジョキン</t>
    </rPh>
    <phoneticPr fontId="2"/>
  </si>
  <si>
    <t>（２）財源情報の明細</t>
    <rPh sb="3" eb="5">
      <t>ザイゲン</t>
    </rPh>
    <rPh sb="5" eb="7">
      <t>ジョウホウ</t>
    </rPh>
    <rPh sb="8" eb="10">
      <t>メイサイ</t>
    </rPh>
    <phoneticPr fontId="2"/>
  </si>
  <si>
    <t>内訳</t>
    <rPh sb="0" eb="2">
      <t>ウチワケ</t>
    </rPh>
    <phoneticPr fontId="2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</si>
  <si>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2"/>
  </si>
  <si>
    <t>地方債</t>
    <rPh sb="0" eb="3">
      <t>チホウサイ</t>
    </rPh>
    <phoneticPr fontId="2"/>
  </si>
  <si>
    <t>税収等</t>
    <rPh sb="0" eb="3">
      <t>ゼイシュウナド</t>
    </rPh>
    <phoneticPr fontId="2"/>
  </si>
  <si>
    <t>その他</t>
    <rPh sb="2" eb="3">
      <t>ホカ</t>
    </rPh>
    <phoneticPr fontId="2"/>
  </si>
  <si>
    <t>純行政コスト</t>
    <rPh sb="0" eb="1">
      <t>ジュン</t>
    </rPh>
    <rPh sb="1" eb="3">
      <t>ギョウセイ</t>
    </rPh>
    <phoneticPr fontId="2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</si>
  <si>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2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</si>
  <si>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2"/>
  </si>
  <si>
    <t>２．行政コスト計算書の内容に関する明細</t>
  </si>
  <si>
    <t>３．純資産変動計算書の内容に関する明細</t>
  </si>
  <si>
    <t>４．資金収支計算書の内容に関する明細</t>
  </si>
  <si>
    <t/>
  </si>
  <si>
    <t>③投資及び出資金の明細</t>
  </si>
  <si>
    <t>評価差額
（C）-（E)
（F)</t>
    <rPh sb="0" eb="2">
      <t>ヒョウカ</t>
    </rPh>
    <rPh sb="2" eb="4">
      <t>サガク</t>
    </rPh>
    <phoneticPr fontId="2"/>
  </si>
  <si>
    <t>純資産額
（B）-（C)
（D)</t>
    <rPh sb="0" eb="3">
      <t>ジュンシサン</t>
    </rPh>
    <rPh sb="3" eb="4">
      <t>ガク</t>
    </rPh>
    <phoneticPr fontId="5"/>
  </si>
  <si>
    <t>貸借対照表計上額
（Ａ）-（Ｈ）
（Ｉ）</t>
    <rPh sb="0" eb="2">
      <t>タイシャク</t>
    </rPh>
    <rPh sb="2" eb="5">
      <t>タイショウヒョウ</t>
    </rPh>
    <rPh sb="5" eb="8">
      <t>ケイジョウガク</t>
    </rPh>
    <phoneticPr fontId="2"/>
  </si>
  <si>
    <t>現金</t>
  </si>
  <si>
    <t>要求払預金</t>
  </si>
  <si>
    <t>短期投資</t>
  </si>
  <si>
    <t>生活インフラ・
国土保全</t>
    <phoneticPr fontId="2"/>
  </si>
  <si>
    <t>※（参考）貸付金計には、⑥長期延滞債権の明細及び⑦未収金の明細に記載されているものも含まれます。</t>
    <rPh sb="2" eb="4">
      <t>サンコウ</t>
    </rPh>
    <rPh sb="5" eb="7">
      <t>カシツケ</t>
    </rPh>
    <rPh sb="7" eb="8">
      <t>キン</t>
    </rPh>
    <rPh sb="8" eb="9">
      <t>ケイ</t>
    </rPh>
    <rPh sb="13" eb="15">
      <t>チョウキ</t>
    </rPh>
    <rPh sb="15" eb="17">
      <t>エンタイ</t>
    </rPh>
    <rPh sb="17" eb="19">
      <t>サイケン</t>
    </rPh>
    <rPh sb="20" eb="22">
      <t>メイサイ</t>
    </rPh>
    <rPh sb="22" eb="23">
      <t>オヨ</t>
    </rPh>
    <rPh sb="25" eb="28">
      <t>ミシュウキン</t>
    </rPh>
    <rPh sb="29" eb="31">
      <t>メイサイ</t>
    </rPh>
    <rPh sb="32" eb="34">
      <t>キサイ</t>
    </rPh>
    <rPh sb="42" eb="43">
      <t>フク</t>
    </rPh>
    <phoneticPr fontId="2"/>
  </si>
  <si>
    <t>※株式会社以外の法人は資本金がないため、「資本金 （E)」以外についてご記載ください。
この場合、出資割合については、地方自治法施行令第140条の7の規定による割合を記載しま
す。</t>
  </si>
  <si>
    <t>※特定の契約条項とは、特定の条件に合致した場合に支払金利が上昇する場合等をいいま
す。</t>
  </si>
  <si>
    <t>平成30年度</t>
    <phoneticPr fontId="2"/>
  </si>
  <si>
    <t>（単位：千円）</t>
  </si>
  <si>
    <t>時価単価
（円）
（B）</t>
    <phoneticPr fontId="2"/>
  </si>
  <si>
    <t>取得単価
（円）
（D）</t>
  </si>
  <si>
    <t>-</t>
    <phoneticPr fontId="2"/>
  </si>
  <si>
    <t>該当なし</t>
    <rPh sb="0" eb="2">
      <t>ガイトウ</t>
    </rPh>
    <phoneticPr fontId="2"/>
  </si>
  <si>
    <t>東北電力(株)</t>
  </si>
  <si>
    <t>-</t>
  </si>
  <si>
    <t>(株)西会津町振興公社</t>
  </si>
  <si>
    <t>野岩鉄道(株)</t>
  </si>
  <si>
    <t>会津鉄道(株)</t>
  </si>
  <si>
    <t>(株)福島県食肉流通センター</t>
  </si>
  <si>
    <t>(株)ラジオ福島</t>
  </si>
  <si>
    <t>会津電力（株）</t>
  </si>
  <si>
    <t>福島県信用保証協会</t>
  </si>
  <si>
    <t>福島県農業信用基金協会</t>
  </si>
  <si>
    <t>福島県土地改良基金</t>
  </si>
  <si>
    <t>(社)福島県林業協会</t>
  </si>
  <si>
    <t>(社)福島県肉用牛価格安定基金協会</t>
  </si>
  <si>
    <t>西会津町森林組合</t>
  </si>
  <si>
    <t>(社)福島県林業公社</t>
  </si>
  <si>
    <t>(財)福島県きのこ振興センター</t>
  </si>
  <si>
    <t>(財)福島県総合社会福祉基金</t>
  </si>
  <si>
    <t>(公社)福島県私学振興会</t>
  </si>
  <si>
    <t>(社)福島県総合緑化センター</t>
  </si>
  <si>
    <t>(財)福島県文化振興基金</t>
  </si>
  <si>
    <t>(財)砂防フロンティア整備推進機構</t>
  </si>
  <si>
    <t>地方公営企業等金融機構出資金</t>
  </si>
  <si>
    <t>福島県産業振興センター</t>
  </si>
  <si>
    <t>財政調整基金</t>
  </si>
  <si>
    <t>庁舎整備基金</t>
  </si>
  <si>
    <t>ふるさと振興基金</t>
  </si>
  <si>
    <t>生きがい福祉基金</t>
  </si>
  <si>
    <t>小中学校交流基金</t>
  </si>
  <si>
    <t>土地開発基金</t>
  </si>
  <si>
    <t>生活援助貸付基金</t>
  </si>
  <si>
    <t>肉用牛特別導入事業基金</t>
  </si>
  <si>
    <t>高額療養費支払資金貸付基金</t>
  </si>
  <si>
    <t>東日本大震災振興基金</t>
  </si>
  <si>
    <t>新田正夫教育振興基金</t>
  </si>
  <si>
    <t>みんなで創る未来基金</t>
  </si>
  <si>
    <t>減債基金</t>
  </si>
  <si>
    <t>トータルケア修学資金</t>
  </si>
  <si>
    <t>西会津高校活性化対策修学資金</t>
  </si>
  <si>
    <t>町民税(個人)</t>
  </si>
  <si>
    <t>町民税(法人)</t>
  </si>
  <si>
    <t>固定資産税</t>
  </si>
  <si>
    <t>軽自動車税</t>
  </si>
  <si>
    <t>保育所運営費負担金</t>
  </si>
  <si>
    <t>農林業ハウスリース料</t>
  </si>
  <si>
    <t>ケーブルテレビ使用料</t>
  </si>
  <si>
    <t>インターネット使用料</t>
  </si>
  <si>
    <t>へき地保育所使用料</t>
  </si>
  <si>
    <t>町営住宅 使用料</t>
  </si>
  <si>
    <t>町営住宅使用料（定住促進住宅）</t>
  </si>
  <si>
    <t>住宅駐車場使用料</t>
  </si>
  <si>
    <t>住宅用ガス機器リース料</t>
  </si>
  <si>
    <t>地方公営事業</t>
    <rPh sb="0" eb="2">
      <t>チホウ</t>
    </rPh>
    <rPh sb="2" eb="4">
      <t>コウエイ</t>
    </rPh>
    <rPh sb="4" eb="6">
      <t>ジギョウ</t>
    </rPh>
    <phoneticPr fontId="3"/>
  </si>
  <si>
    <t>一部事務組合・広域連合</t>
    <rPh sb="0" eb="2">
      <t>イチブ</t>
    </rPh>
    <rPh sb="2" eb="4">
      <t>ジム</t>
    </rPh>
    <rPh sb="4" eb="6">
      <t>クミアイ</t>
    </rPh>
    <rPh sb="7" eb="9">
      <t>コウイキ</t>
    </rPh>
    <rPh sb="9" eb="11">
      <t>レンゴウ</t>
    </rPh>
    <phoneticPr fontId="13"/>
  </si>
  <si>
    <t>地方独立行政法人</t>
    <rPh sb="0" eb="2">
      <t>チホウ</t>
    </rPh>
    <rPh sb="2" eb="4">
      <t>ドクリツ</t>
    </rPh>
    <rPh sb="4" eb="6">
      <t>ギョウセイ</t>
    </rPh>
    <rPh sb="6" eb="8">
      <t>ホウジン</t>
    </rPh>
    <phoneticPr fontId="3"/>
  </si>
  <si>
    <t>地方三公社</t>
    <rPh sb="0" eb="2">
      <t>チホウ</t>
    </rPh>
    <rPh sb="2" eb="5">
      <t>サンコウシャ</t>
    </rPh>
    <phoneticPr fontId="3"/>
  </si>
  <si>
    <t>第三セクター等</t>
    <rPh sb="0" eb="1">
      <t>ダイ</t>
    </rPh>
    <rPh sb="1" eb="2">
      <t>サン</t>
    </rPh>
    <rPh sb="6" eb="7">
      <t>ナド</t>
    </rPh>
    <phoneticPr fontId="13"/>
  </si>
  <si>
    <t>その他の貸付金</t>
    <rPh sb="2" eb="3">
      <t>タ</t>
    </rPh>
    <rPh sb="4" eb="7">
      <t>カシツケキン</t>
    </rPh>
    <phoneticPr fontId="3"/>
  </si>
  <si>
    <t>福島県　西会津町</t>
    <rPh sb="0" eb="3">
      <t>フクシマケン</t>
    </rPh>
    <rPh sb="4" eb="8">
      <t>ニシアイヅマチ</t>
    </rPh>
    <phoneticPr fontId="2"/>
  </si>
  <si>
    <t>一般会計等財務書類附属明細書</t>
    <rPh sb="0" eb="2">
      <t>イッパン</t>
    </rPh>
    <rPh sb="2" eb="4">
      <t>カイケイ</t>
    </rPh>
    <rPh sb="4" eb="5">
      <t>トウ</t>
    </rPh>
    <rPh sb="5" eb="7">
      <t>ザイム</t>
    </rPh>
    <rPh sb="7" eb="9">
      <t>ショルイ</t>
    </rPh>
    <phoneticPr fontId="2"/>
  </si>
  <si>
    <t>縦罫チェック</t>
    <rPh sb="0" eb="2">
      <t>タテケイ</t>
    </rPh>
    <phoneticPr fontId="5"/>
  </si>
  <si>
    <t>横罫チェック</t>
    <rPh sb="0" eb="2">
      <t>ヨコケイ</t>
    </rPh>
    <phoneticPr fontId="5"/>
  </si>
  <si>
    <t>地方税</t>
    <rPh sb="0" eb="3">
      <t>チホウゼイ</t>
    </rPh>
    <phoneticPr fontId="13"/>
  </si>
  <si>
    <t>地方譲与税</t>
    <rPh sb="0" eb="2">
      <t>チホウ</t>
    </rPh>
    <rPh sb="2" eb="4">
      <t>ジョウヨ</t>
    </rPh>
    <rPh sb="4" eb="5">
      <t>ゼイ</t>
    </rPh>
    <phoneticPr fontId="13"/>
  </si>
  <si>
    <t>利子割交付金</t>
    <rPh sb="0" eb="2">
      <t>リシ</t>
    </rPh>
    <rPh sb="2" eb="3">
      <t>ワリ</t>
    </rPh>
    <rPh sb="3" eb="6">
      <t>コウフキン</t>
    </rPh>
    <phoneticPr fontId="13"/>
  </si>
  <si>
    <t>配当割交付金</t>
    <rPh sb="0" eb="2">
      <t>ハイトウ</t>
    </rPh>
    <rPh sb="2" eb="3">
      <t>ワリ</t>
    </rPh>
    <rPh sb="3" eb="6">
      <t>コウフキン</t>
    </rPh>
    <phoneticPr fontId="13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</si>
  <si>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13"/>
  </si>
  <si>
    <t>地方消費税交付金</t>
    <rPh sb="0" eb="2">
      <t>チホウ</t>
    </rPh>
    <rPh sb="2" eb="5">
      <t>ショウヒゼイ</t>
    </rPh>
    <rPh sb="5" eb="8">
      <t>コウフキン</t>
    </rPh>
    <phoneticPr fontId="13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</si>
  <si>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13"/>
  </si>
  <si>
    <t>地方特例交付金</t>
    <rPh sb="0" eb="2">
      <t>チホウ</t>
    </rPh>
    <rPh sb="2" eb="4">
      <t>トクレイ</t>
    </rPh>
    <rPh sb="4" eb="7">
      <t>コウフキン</t>
    </rPh>
    <phoneticPr fontId="13"/>
  </si>
  <si>
    <t>地方交付税</t>
    <rPh sb="0" eb="2">
      <t>チホウ</t>
    </rPh>
    <rPh sb="2" eb="5">
      <t>コウフゼイ</t>
    </rPh>
    <phoneticPr fontId="13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</si>
  <si>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13"/>
  </si>
  <si>
    <t>分担金及び負担金</t>
    <rPh sb="0" eb="3">
      <t>ブンタンキン</t>
    </rPh>
    <rPh sb="3" eb="4">
      <t>オヨ</t>
    </rPh>
    <rPh sb="5" eb="8">
      <t>フタンキン</t>
    </rPh>
    <phoneticPr fontId="13"/>
  </si>
  <si>
    <t>寄付金</t>
    <rPh sb="0" eb="3">
      <t>キフキン</t>
    </rPh>
    <phoneticPr fontId="13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</si>
  <si>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13"/>
  </si>
  <si>
    <t>県営事業負担金（急傾斜地崩壊対策事業）</t>
  </si>
  <si>
    <t>福島県喜多方建設事務所</t>
  </si>
  <si>
    <t>急傾斜地崩壊対策に対する負担金</t>
    <rPh sb="0" eb="3">
      <t>キュウケイシャ</t>
    </rPh>
    <rPh sb="3" eb="4">
      <t>チ</t>
    </rPh>
    <rPh sb="4" eb="6">
      <t>ホウカイ</t>
    </rPh>
    <rPh sb="6" eb="8">
      <t>タイサク</t>
    </rPh>
    <rPh sb="9" eb="10">
      <t>タイ</t>
    </rPh>
    <rPh sb="12" eb="15">
      <t>フタンキン</t>
    </rPh>
    <phoneticPr fontId="7"/>
  </si>
  <si>
    <t>喜多方地方広域市町村圏組合消防費負担金</t>
  </si>
  <si>
    <t>喜多方地方広域市町村圏組合</t>
  </si>
  <si>
    <t>後期高齢者医療費療養給付費負担金</t>
  </si>
  <si>
    <t>福島県後期高齢者医療広域連合</t>
  </si>
  <si>
    <t>中山間地域等直接支払事業交付金</t>
  </si>
  <si>
    <t>集落協定、個人協定</t>
    <rPh sb="0" eb="2">
      <t>シュウラク</t>
    </rPh>
    <rPh sb="2" eb="4">
      <t>キョウテイ</t>
    </rPh>
    <rPh sb="5" eb="7">
      <t>コジン</t>
    </rPh>
    <rPh sb="7" eb="9">
      <t>キョウテイ</t>
    </rPh>
    <phoneticPr fontId="19"/>
  </si>
  <si>
    <t>喜多方地方広域市町村圏組合斎場費負担金</t>
  </si>
  <si>
    <t>多面的機能支払交付金</t>
  </si>
  <si>
    <t>にしあいづ水・土・里環境委員会</t>
    <phoneticPr fontId="5"/>
  </si>
  <si>
    <t>喜多方地方広域市町村圏組合ごみ処理費負担金</t>
    <phoneticPr fontId="5"/>
  </si>
  <si>
    <t>喜多方地方広域市町村圏組合し尿処理費負担金</t>
    <phoneticPr fontId="5"/>
  </si>
  <si>
    <t>喜多方地方広域市町村圏組合総務費負担金</t>
    <phoneticPr fontId="5"/>
  </si>
  <si>
    <t>にしあいづ観光交流協会補助金</t>
    <phoneticPr fontId="5"/>
  </si>
  <si>
    <t>にしあいづ観光交流協会</t>
    <phoneticPr fontId="5"/>
  </si>
  <si>
    <t>喜多方地方広域市町村圏組合埋立処分費負担金</t>
    <phoneticPr fontId="5"/>
  </si>
  <si>
    <t>消防補償等公務災害補償等負担金</t>
    <rPh sb="0" eb="2">
      <t>ショウボウ</t>
    </rPh>
    <rPh sb="2" eb="4">
      <t>ホショウ</t>
    </rPh>
    <rPh sb="4" eb="5">
      <t>トウ</t>
    </rPh>
    <phoneticPr fontId="5"/>
  </si>
  <si>
    <t>福島県市町村総合事務組合</t>
  </si>
  <si>
    <t>喜多方地方広域市町村圏組合粗大ごみ処理費負担金</t>
    <phoneticPr fontId="5"/>
  </si>
  <si>
    <t>町文化と産業祭負担金</t>
    <phoneticPr fontId="5"/>
  </si>
  <si>
    <t>西会津町ふるさと振興推進委員会</t>
  </si>
  <si>
    <t>社会福祉専門員等設置費補助金</t>
    <phoneticPr fontId="5"/>
  </si>
  <si>
    <t>社会福祉法人　西会津町社会福祉協議会</t>
  </si>
  <si>
    <t>コミュニティ育成事業補助金</t>
    <rPh sb="6" eb="8">
      <t>イクセイ</t>
    </rPh>
    <rPh sb="8" eb="10">
      <t>ジギョウ</t>
    </rPh>
    <rPh sb="10" eb="13">
      <t>ホジョキン</t>
    </rPh>
    <phoneticPr fontId="5"/>
  </si>
  <si>
    <t>自治区</t>
    <rPh sb="0" eb="3">
      <t>ジチク</t>
    </rPh>
    <phoneticPr fontId="5"/>
  </si>
  <si>
    <t>町商工会育成補助金</t>
    <rPh sb="0" eb="1">
      <t>マチ</t>
    </rPh>
    <rPh sb="1" eb="4">
      <t>ショウコウカイ</t>
    </rPh>
    <rPh sb="4" eb="6">
      <t>イクセイ</t>
    </rPh>
    <rPh sb="6" eb="9">
      <t>ホジョキン</t>
    </rPh>
    <phoneticPr fontId="5"/>
  </si>
  <si>
    <t>西会津町商工会</t>
    <rPh sb="4" eb="7">
      <t>ショウコウカイ</t>
    </rPh>
    <phoneticPr fontId="5"/>
  </si>
  <si>
    <t>環境保全型農業直接支援対策交付金</t>
  </si>
  <si>
    <t>西会津環境保全型農業推進連絡会</t>
    <phoneticPr fontId="5"/>
  </si>
  <si>
    <t>園芸ハウス復旧補助金</t>
    <rPh sb="0" eb="2">
      <t>エンゲイ</t>
    </rPh>
    <rPh sb="5" eb="7">
      <t>フッキュウ</t>
    </rPh>
    <rPh sb="7" eb="10">
      <t>ホジョキン</t>
    </rPh>
    <phoneticPr fontId="5"/>
  </si>
  <si>
    <t>西会津雪害被害組合</t>
    <rPh sb="0" eb="3">
      <t>ニシアイヅ</t>
    </rPh>
    <rPh sb="3" eb="5">
      <t>セツガイ</t>
    </rPh>
    <rPh sb="5" eb="7">
      <t>ヒガイ</t>
    </rPh>
    <rPh sb="7" eb="9">
      <t>クミアイ</t>
    </rPh>
    <phoneticPr fontId="5"/>
  </si>
  <si>
    <t>その他</t>
    <rPh sb="2" eb="3">
      <t>タ</t>
    </rPh>
    <phoneticPr fontId="5"/>
  </si>
  <si>
    <t>一式</t>
    <rPh sb="0" eb="2">
      <t>イッシキ</t>
    </rPh>
    <phoneticPr fontId="5"/>
  </si>
  <si>
    <t>消防費に係る負担金</t>
    <rPh sb="0" eb="2">
      <t>ショウボウ</t>
    </rPh>
    <rPh sb="2" eb="3">
      <t>ヒ</t>
    </rPh>
    <rPh sb="4" eb="5">
      <t>カカ</t>
    </rPh>
    <rPh sb="6" eb="9">
      <t>フタンキン</t>
    </rPh>
    <phoneticPr fontId="5"/>
  </si>
  <si>
    <t>後期高齢者医療給付費に係る負担金</t>
    <rPh sb="0" eb="2">
      <t>コウキ</t>
    </rPh>
    <rPh sb="2" eb="5">
      <t>コウレイシャ</t>
    </rPh>
    <rPh sb="5" eb="7">
      <t>イリョウ</t>
    </rPh>
    <rPh sb="7" eb="9">
      <t>キュウフ</t>
    </rPh>
    <rPh sb="9" eb="10">
      <t>ヒ</t>
    </rPh>
    <rPh sb="11" eb="12">
      <t>カカ</t>
    </rPh>
    <rPh sb="13" eb="16">
      <t>フタンキン</t>
    </rPh>
    <phoneticPr fontId="5"/>
  </si>
  <si>
    <t>中山間集落協定、個人協定への交付金</t>
    <rPh sb="0" eb="3">
      <t>チュウサンカン</t>
    </rPh>
    <rPh sb="3" eb="5">
      <t>シュウラク</t>
    </rPh>
    <rPh sb="5" eb="7">
      <t>キョウテイ</t>
    </rPh>
    <rPh sb="8" eb="10">
      <t>コジン</t>
    </rPh>
    <rPh sb="10" eb="12">
      <t>キョウテイ</t>
    </rPh>
    <rPh sb="14" eb="17">
      <t>コウフキン</t>
    </rPh>
    <phoneticPr fontId="5"/>
  </si>
  <si>
    <t>斎場費に係る負担金</t>
    <rPh sb="0" eb="2">
      <t>サイジョウ</t>
    </rPh>
    <rPh sb="2" eb="3">
      <t>ヒ</t>
    </rPh>
    <rPh sb="4" eb="5">
      <t>カカ</t>
    </rPh>
    <rPh sb="6" eb="9">
      <t>フタンキン</t>
    </rPh>
    <phoneticPr fontId="5"/>
  </si>
  <si>
    <t>水・土・里環境委員会に対する交付金</t>
    <rPh sb="11" eb="12">
      <t>タイ</t>
    </rPh>
    <rPh sb="14" eb="17">
      <t>コウフキン</t>
    </rPh>
    <phoneticPr fontId="5"/>
  </si>
  <si>
    <t>ごみ処理費に係る負担金</t>
    <rPh sb="6" eb="7">
      <t>カカ</t>
    </rPh>
    <phoneticPr fontId="5"/>
  </si>
  <si>
    <t>し尿処理費に係る負担金</t>
    <rPh sb="6" eb="7">
      <t>カカ</t>
    </rPh>
    <phoneticPr fontId="5"/>
  </si>
  <si>
    <t>総務費に係る負担金</t>
    <rPh sb="4" eb="5">
      <t>カカ</t>
    </rPh>
    <phoneticPr fontId="5"/>
  </si>
  <si>
    <t>にしあいづ観光交流協会に係る補助金</t>
    <rPh sb="12" eb="13">
      <t>カカ</t>
    </rPh>
    <phoneticPr fontId="5"/>
  </si>
  <si>
    <t>埋立処分費に係る負担金</t>
    <rPh sb="6" eb="7">
      <t>カカ</t>
    </rPh>
    <phoneticPr fontId="5"/>
  </si>
  <si>
    <t>消防団に係る公務災害等補償の負担金</t>
    <rPh sb="0" eb="3">
      <t>ショウボウダン</t>
    </rPh>
    <rPh sb="4" eb="5">
      <t>カカ</t>
    </rPh>
    <rPh sb="6" eb="8">
      <t>コウム</t>
    </rPh>
    <rPh sb="8" eb="10">
      <t>サイガイ</t>
    </rPh>
    <rPh sb="10" eb="11">
      <t>トウ</t>
    </rPh>
    <rPh sb="11" eb="13">
      <t>ホショウ</t>
    </rPh>
    <rPh sb="14" eb="17">
      <t>フタンキン</t>
    </rPh>
    <phoneticPr fontId="5"/>
  </si>
  <si>
    <t>粗大ごみ処理費に係る負担金</t>
    <rPh sb="8" eb="9">
      <t>カカ</t>
    </rPh>
    <phoneticPr fontId="5"/>
  </si>
  <si>
    <t>町文化と産業祭に係る負担金</t>
    <rPh sb="8" eb="9">
      <t>カカ</t>
    </rPh>
    <phoneticPr fontId="5"/>
  </si>
  <si>
    <t>社会福祉専門員設置等に係る補助金</t>
    <rPh sb="0" eb="2">
      <t>シャカイ</t>
    </rPh>
    <rPh sb="2" eb="4">
      <t>フクシ</t>
    </rPh>
    <rPh sb="4" eb="7">
      <t>センモンイン</t>
    </rPh>
    <rPh sb="7" eb="9">
      <t>セッチ</t>
    </rPh>
    <rPh sb="9" eb="10">
      <t>トウ</t>
    </rPh>
    <rPh sb="11" eb="12">
      <t>カカ</t>
    </rPh>
    <rPh sb="13" eb="16">
      <t>ホジョキン</t>
    </rPh>
    <phoneticPr fontId="5"/>
  </si>
  <si>
    <t>防犯灯更新等に係る補助金</t>
    <rPh sb="0" eb="3">
      <t>ボウハントウ</t>
    </rPh>
    <rPh sb="3" eb="5">
      <t>コウシン</t>
    </rPh>
    <rPh sb="5" eb="6">
      <t>トウ</t>
    </rPh>
    <rPh sb="7" eb="8">
      <t>カカ</t>
    </rPh>
    <rPh sb="9" eb="12">
      <t>ホジョキン</t>
    </rPh>
    <phoneticPr fontId="5"/>
  </si>
  <si>
    <t>町商工会に対する補助金</t>
    <rPh sb="0" eb="1">
      <t>マチ</t>
    </rPh>
    <rPh sb="1" eb="4">
      <t>ショウコウカイ</t>
    </rPh>
    <rPh sb="5" eb="6">
      <t>タイ</t>
    </rPh>
    <rPh sb="8" eb="11">
      <t>ホジョキン</t>
    </rPh>
    <phoneticPr fontId="5"/>
  </si>
  <si>
    <t>推進連絡会に対する交付金</t>
    <rPh sb="6" eb="7">
      <t>タイ</t>
    </rPh>
    <rPh sb="9" eb="12">
      <t>コウフキン</t>
    </rPh>
    <phoneticPr fontId="5"/>
  </si>
  <si>
    <t>雪害園芸ハウス復旧に係る補助金</t>
    <rPh sb="0" eb="2">
      <t>セツガイ</t>
    </rPh>
    <rPh sb="2" eb="4">
      <t>エンゲイ</t>
    </rPh>
    <rPh sb="7" eb="9">
      <t>フッキュウ</t>
    </rPh>
    <rPh sb="10" eb="11">
      <t>カカ</t>
    </rPh>
    <rPh sb="12" eb="15">
      <t>ホジョキン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</si>
</sst>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;&quot;-&quot;"/>
    <numFmt numFmtId="178" formatCode="#,##0,;\-#,##0,;&quot;-&quot;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64">
    <xf numFmtId="0" fontId="0" fillId="0" borderId="0" xfId="0">
      <alignment vertical="center"/>
    </xf>
    <xf numFmtId="0" fontId="3" fillId="0" borderId="0" xfId="2" applyFont="1" applyBorder="1">
      <alignment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2" applyFont="1">
      <alignment vertical="center"/>
    </xf>
    <xf numFmtId="0" fontId="3" fillId="0" borderId="0" xfId="2" applyFont="1" applyAlignment="1">
      <alignment vertical="center" wrapText="1"/>
    </xf>
    <xf numFmtId="0" fontId="3" fillId="0" borderId="0" xfId="2" applyFont="1" applyFill="1" applyBorder="1" applyAlignment="1">
      <alignment vertical="center" wrapText="1"/>
    </xf>
    <xf numFmtId="0" fontId="3" fillId="0" borderId="0" xfId="2" applyFont="1" applyBorder="1" applyAlignment="1">
      <alignment vertical="center" wrapText="1"/>
    </xf>
    <xf numFmtId="0" fontId="3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center" vertical="center"/>
    </xf>
    <xf numFmtId="38" fontId="7" fillId="0" borderId="0" xfId="7" applyFont="1" applyFill="1">
      <alignment vertical="center"/>
    </xf>
    <xf numFmtId="0" fontId="7" fillId="0" borderId="0" xfId="2" applyFont="1" applyFill="1" applyBorder="1" applyAlignment="1">
      <alignment horizontal="center" vertical="center"/>
    </xf>
    <xf numFmtId="0" fontId="3" fillId="0" borderId="0" xfId="2" applyFont="1" applyFill="1" applyBorder="1">
      <alignment vertical="center"/>
    </xf>
    <xf numFmtId="0" fontId="7" fillId="0" borderId="0" xfId="2" applyFont="1" applyFill="1" applyBorder="1" applyAlignment="1">
      <alignment vertical="center" wrapText="1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vertical="center" shrinkToFit="1"/>
    </xf>
    <xf numFmtId="0" fontId="3" fillId="0" borderId="3" xfId="2" applyFont="1" applyFill="1" applyBorder="1" applyAlignment="1">
      <alignment vertical="center"/>
    </xf>
    <xf numFmtId="0" fontId="3" fillId="0" borderId="4" xfId="2" applyFont="1" applyFill="1" applyBorder="1" applyAlignment="1">
      <alignment vertical="center"/>
    </xf>
    <xf numFmtId="38" fontId="3" fillId="0" borderId="13" xfId="1" applyFont="1" applyFill="1" applyBorder="1" applyAlignment="1">
      <alignment vertical="center" shrinkToFit="1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3" fillId="0" borderId="7" xfId="2" applyFont="1" applyFill="1" applyBorder="1" applyAlignment="1">
      <alignment horizontal="left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0" borderId="2" xfId="2" applyFont="1" applyFill="1" applyBorder="1" applyAlignment="1">
      <alignment horizontal="centerContinuous" vertical="center" wrapText="1"/>
    </xf>
    <xf numFmtId="0" fontId="3" fillId="0" borderId="3" xfId="2" applyFont="1" applyFill="1" applyBorder="1" applyAlignment="1">
      <alignment horizontal="centerContinuous" vertical="center" wrapText="1"/>
    </xf>
    <xf numFmtId="0" fontId="7" fillId="0" borderId="2" xfId="0" applyFont="1" applyFill="1" applyBorder="1" applyAlignment="1">
      <alignment horizontal="centerContinuous" vertical="center" wrapText="1"/>
    </xf>
    <xf numFmtId="0" fontId="7" fillId="0" borderId="5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right" vertical="center" wrapText="1"/>
    </xf>
    <xf numFmtId="0" fontId="3" fillId="0" borderId="2" xfId="2" applyFont="1" applyFill="1" applyBorder="1" applyAlignment="1">
      <alignment horizontal="right" vertical="center" wrapText="1"/>
    </xf>
    <xf numFmtId="0" fontId="3" fillId="0" borderId="3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2" xfId="2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/>
    </xf>
    <xf numFmtId="0" fontId="3" fillId="0" borderId="5" xfId="2" applyFont="1" applyFill="1" applyBorder="1" applyAlignment="1">
      <alignment vertical="center"/>
    </xf>
    <xf numFmtId="0" fontId="3" fillId="0" borderId="2" xfId="2" applyFont="1" applyFill="1" applyBorder="1" applyAlignment="1">
      <alignment horizontal="left" vertical="center" wrapText="1"/>
    </xf>
    <xf numFmtId="0" fontId="3" fillId="0" borderId="3" xfId="2" applyFont="1" applyFill="1" applyBorder="1" applyAlignment="1">
      <alignment horizontal="left" vertical="center"/>
    </xf>
    <xf numFmtId="0" fontId="3" fillId="0" borderId="0" xfId="2" applyFont="1" applyFill="1">
      <alignment vertical="center"/>
    </xf>
    <xf numFmtId="0" fontId="7" fillId="0" borderId="1" xfId="2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 applyAlignment="1">
      <alignment horizontal="center" vertical="center" wrapText="1" shrinkToFit="1"/>
    </xf>
    <xf numFmtId="177" fontId="3" fillId="0" borderId="2" xfId="2" applyNumberFormat="1" applyFont="1" applyFill="1" applyBorder="1" applyAlignment="1">
      <alignment horizontal="right" vertical="center" shrinkToFit="1"/>
    </xf>
    <xf numFmtId="0" fontId="3" fillId="0" borderId="2" xfId="2" applyFont="1" applyFill="1" applyBorder="1" applyAlignment="1">
      <alignment horizontal="right" vertical="center" shrinkToFit="1"/>
    </xf>
    <xf numFmtId="0" fontId="7" fillId="0" borderId="0" xfId="2" applyFont="1" applyFill="1" applyBorder="1" applyAlignment="1">
      <alignment horizontal="right" vertical="center"/>
    </xf>
    <xf numFmtId="0" fontId="7" fillId="0" borderId="2" xfId="6" applyFont="1" applyFill="1" applyBorder="1" applyAlignment="1">
      <alignment vertical="center" wrapText="1"/>
    </xf>
    <xf numFmtId="0" fontId="7" fillId="0" borderId="2" xfId="6" applyFont="1" applyFill="1" applyBorder="1" applyAlignment="1">
      <alignment horizontal="right" vertical="center" shrinkToFit="1"/>
    </xf>
    <xf numFmtId="10" fontId="3" fillId="0" borderId="2" xfId="5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horizontal="left" vertical="center"/>
    </xf>
    <xf numFmtId="0" fontId="3" fillId="0" borderId="18" xfId="2" applyFont="1" applyFill="1" applyBorder="1" applyAlignment="1">
      <alignment vertical="center" shrinkToFit="1"/>
    </xf>
    <xf numFmtId="0" fontId="3" fillId="0" borderId="12" xfId="2" applyFont="1" applyFill="1" applyBorder="1" applyAlignment="1">
      <alignment horizontal="left" vertical="center" wrapText="1"/>
    </xf>
    <xf numFmtId="0" fontId="3" fillId="0" borderId="12" xfId="2" applyFont="1" applyFill="1" applyBorder="1" applyAlignment="1">
      <alignment vertical="center" shrinkToFi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right" vertical="center" shrinkToFit="1"/>
    </xf>
    <xf numFmtId="0" fontId="3" fillId="0" borderId="0" xfId="2" applyFont="1" applyFill="1" applyAlignment="1">
      <alignment horizontal="center" vertical="center"/>
    </xf>
    <xf numFmtId="0" fontId="3" fillId="0" borderId="7" xfId="2" applyFont="1" applyFill="1" applyBorder="1">
      <alignment vertical="center"/>
    </xf>
    <xf numFmtId="0" fontId="3" fillId="0" borderId="0" xfId="2" applyFont="1" applyFill="1" applyAlignment="1">
      <alignment vertical="center"/>
    </xf>
    <xf numFmtId="0" fontId="7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right" vertical="center"/>
    </xf>
    <xf numFmtId="0" fontId="7" fillId="0" borderId="1" xfId="2" applyFont="1" applyFill="1" applyBorder="1" applyAlignment="1">
      <alignment horizontal="center" vertical="center"/>
    </xf>
    <xf numFmtId="0" fontId="3" fillId="0" borderId="4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right" vertical="center" shrinkToFit="1"/>
    </xf>
    <xf numFmtId="0" fontId="3" fillId="0" borderId="4" xfId="2" applyFont="1" applyFill="1" applyBorder="1" applyAlignment="1">
      <alignment horizontal="center" vertical="center" shrinkToFit="1"/>
    </xf>
    <xf numFmtId="0" fontId="18" fillId="0" borderId="4" xfId="6" applyFont="1" applyFill="1" applyBorder="1" applyAlignment="1">
      <alignment vertical="center" wrapText="1"/>
    </xf>
    <xf numFmtId="38" fontId="17" fillId="0" borderId="4" xfId="1" applyFont="1" applyFill="1" applyBorder="1" applyAlignment="1">
      <alignment horizontal="right" vertical="center" shrinkToFit="1"/>
    </xf>
    <xf numFmtId="38" fontId="17" fillId="0" borderId="2" xfId="1" applyFont="1" applyFill="1" applyBorder="1" applyAlignment="1">
      <alignment horizontal="right" vertical="center" shrinkToFit="1"/>
    </xf>
    <xf numFmtId="38" fontId="3" fillId="0" borderId="2" xfId="1" applyFont="1" applyFill="1" applyBorder="1" applyAlignment="1">
      <alignment horizontal="right" vertical="center" shrinkToFit="1"/>
    </xf>
    <xf numFmtId="0" fontId="17" fillId="0" borderId="4" xfId="2" applyFont="1" applyFill="1" applyBorder="1" applyAlignment="1">
      <alignment vertical="center" wrapText="1"/>
    </xf>
    <xf numFmtId="0" fontId="3" fillId="0" borderId="2" xfId="2" applyFont="1" applyFill="1" applyBorder="1" applyAlignment="1">
      <alignment horizontal="centerContinuous" vertical="center"/>
    </xf>
    <xf numFmtId="38" fontId="3" fillId="0" borderId="2" xfId="2" applyNumberFormat="1" applyFont="1" applyFill="1" applyBorder="1" applyAlignment="1">
      <alignment horizontal="right" vertical="center" shrinkToFit="1"/>
    </xf>
    <xf numFmtId="0" fontId="3" fillId="0" borderId="1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 shrinkToFit="1"/>
    </xf>
    <xf numFmtId="0" fontId="3" fillId="0" borderId="6" xfId="2" applyFont="1" applyFill="1" applyBorder="1" applyAlignment="1">
      <alignment vertical="center"/>
    </xf>
    <xf numFmtId="0" fontId="3" fillId="0" borderId="8" xfId="2" applyFont="1" applyFill="1" applyBorder="1" applyAlignment="1">
      <alignment vertical="center" shrinkToFit="1"/>
    </xf>
    <xf numFmtId="0" fontId="3" fillId="0" borderId="0" xfId="2" applyFont="1" applyFill="1" applyBorder="1" applyAlignment="1">
      <alignment vertical="center" shrinkToFit="1"/>
    </xf>
    <xf numFmtId="38" fontId="3" fillId="0" borderId="0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/>
    </xf>
    <xf numFmtId="0" fontId="3" fillId="0" borderId="4" xfId="2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/>
    </xf>
    <xf numFmtId="0" fontId="3" fillId="0" borderId="20" xfId="2" applyFont="1" applyFill="1" applyBorder="1" applyAlignment="1">
      <alignment horizontal="centerContinuous" vertical="center"/>
    </xf>
    <xf numFmtId="0" fontId="3" fillId="0" borderId="21" xfId="2" applyFont="1" applyFill="1" applyBorder="1" applyAlignment="1">
      <alignment horizontal="centerContinuous" vertical="center" shrinkToFit="1"/>
    </xf>
    <xf numFmtId="38" fontId="3" fillId="0" borderId="22" xfId="1" applyFont="1" applyFill="1" applyBorder="1" applyAlignment="1">
      <alignment vertical="center" shrinkToFit="1"/>
    </xf>
    <xf numFmtId="0" fontId="3" fillId="0" borderId="6" xfId="2" applyFont="1" applyFill="1" applyBorder="1" applyAlignment="1">
      <alignment horizontal="left" vertical="center"/>
    </xf>
    <xf numFmtId="0" fontId="3" fillId="0" borderId="8" xfId="2" applyFont="1" applyFill="1" applyBorder="1" applyAlignment="1">
      <alignment horizontal="left" vertical="center" shrinkToFit="1"/>
    </xf>
    <xf numFmtId="0" fontId="3" fillId="0" borderId="5" xfId="2" applyFont="1" applyFill="1" applyBorder="1" applyAlignment="1">
      <alignment horizontal="left" vertical="center"/>
    </xf>
    <xf numFmtId="0" fontId="3" fillId="0" borderId="9" xfId="2" applyFont="1" applyFill="1" applyBorder="1" applyAlignment="1">
      <alignment horizontal="left" vertical="center" shrinkToFit="1"/>
    </xf>
    <xf numFmtId="0" fontId="3" fillId="0" borderId="10" xfId="2" applyFont="1" applyFill="1" applyBorder="1" applyAlignment="1">
      <alignment horizontal="left" vertical="center"/>
    </xf>
    <xf numFmtId="0" fontId="3" fillId="0" borderId="11" xfId="2" applyFont="1" applyFill="1" applyBorder="1" applyAlignment="1">
      <alignment horizontal="left" vertical="center" shrinkToFit="1"/>
    </xf>
    <xf numFmtId="38" fontId="3" fillId="0" borderId="14" xfId="1" applyFont="1" applyFill="1" applyBorder="1" applyAlignment="1">
      <alignment horizontal="right"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38" fontId="3" fillId="0" borderId="2" xfId="1" applyFont="1" applyFill="1" applyBorder="1" applyAlignment="1">
      <alignment vertical="center" shrinkToFit="1"/>
    </xf>
    <xf numFmtId="0" fontId="3" fillId="0" borderId="4" xfId="2" applyFont="1" applyFill="1" applyBorder="1" applyAlignment="1">
      <alignment horizontal="left" vertical="center" shrinkToFit="1"/>
    </xf>
    <xf numFmtId="38" fontId="3" fillId="0" borderId="0" xfId="1" applyFont="1" applyFill="1" applyBorder="1" applyAlignment="1">
      <alignment vertical="center"/>
    </xf>
    <xf numFmtId="0" fontId="3" fillId="0" borderId="23" xfId="2" applyFont="1" applyFill="1" applyBorder="1" applyAlignment="1">
      <alignment horizontal="centerContinuous" vertical="center"/>
    </xf>
    <xf numFmtId="0" fontId="3" fillId="0" borderId="24" xfId="2" applyFont="1" applyFill="1" applyBorder="1" applyAlignment="1">
      <alignment horizontal="centerContinuous" vertical="center" shrinkToFit="1"/>
    </xf>
    <xf numFmtId="38" fontId="3" fillId="0" borderId="14" xfId="1" applyFont="1" applyFill="1" applyBorder="1" applyAlignment="1">
      <alignment vertical="center" shrinkToFit="1"/>
    </xf>
    <xf numFmtId="0" fontId="7" fillId="0" borderId="0" xfId="2" applyFont="1" applyFill="1" applyBorder="1" applyAlignment="1">
      <alignment vertical="center" shrinkToFit="1"/>
    </xf>
    <xf numFmtId="0" fontId="7" fillId="0" borderId="7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left" vertical="center" shrinkToFit="1"/>
    </xf>
    <xf numFmtId="0" fontId="7" fillId="0" borderId="0" xfId="2" applyFont="1" applyFill="1" applyBorder="1" applyAlignment="1">
      <alignment horizontal="center" vertical="center" shrinkToFit="1"/>
    </xf>
    <xf numFmtId="0" fontId="7" fillId="0" borderId="0" xfId="2" applyFont="1" applyFill="1">
      <alignment vertical="center"/>
    </xf>
    <xf numFmtId="0" fontId="7" fillId="0" borderId="0" xfId="2" applyFont="1" applyFill="1" applyBorder="1">
      <alignment vertical="center"/>
    </xf>
    <xf numFmtId="0" fontId="7" fillId="0" borderId="0" xfId="2" applyFont="1" applyFill="1" applyBorder="1" applyAlignment="1" applyProtection="1">
      <alignment horizontal="right"/>
      <protection locked="0"/>
    </xf>
    <xf numFmtId="0" fontId="3" fillId="0" borderId="25" xfId="2" applyFont="1" applyFill="1" applyBorder="1" applyAlignment="1">
      <alignment horizontal="center" vertical="center" wrapText="1"/>
    </xf>
    <xf numFmtId="0" fontId="14" fillId="0" borderId="17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vertical="center" shrinkToFit="1"/>
    </xf>
    <xf numFmtId="0" fontId="7" fillId="0" borderId="26" xfId="2" applyFont="1" applyFill="1" applyBorder="1" applyAlignment="1">
      <alignment vertical="center" shrinkToFit="1"/>
    </xf>
    <xf numFmtId="0" fontId="7" fillId="0" borderId="4" xfId="2" applyFont="1" applyFill="1" applyBorder="1" applyAlignment="1">
      <alignment vertical="center" shrinkToFit="1"/>
    </xf>
    <xf numFmtId="0" fontId="7" fillId="0" borderId="2" xfId="2" applyFont="1" applyFill="1" applyBorder="1" applyAlignment="1">
      <alignment horizontal="right" vertical="center" shrinkToFit="1"/>
    </xf>
    <xf numFmtId="0" fontId="7" fillId="0" borderId="26" xfId="2" applyFont="1" applyFill="1" applyBorder="1" applyAlignment="1">
      <alignment horizontal="right" vertical="center" shrinkToFit="1"/>
    </xf>
    <xf numFmtId="0" fontId="7" fillId="0" borderId="4" xfId="2" applyFont="1" applyFill="1" applyBorder="1" applyAlignment="1">
      <alignment horizontal="right" vertical="center" shrinkToFit="1"/>
    </xf>
    <xf numFmtId="0" fontId="7" fillId="0" borderId="2" xfId="2" applyFont="1" applyFill="1" applyBorder="1" applyAlignment="1">
      <alignment horizontal="center" vertical="center" shrinkToFit="1"/>
    </xf>
    <xf numFmtId="0" fontId="17" fillId="0" borderId="0" xfId="2" applyFont="1" applyFill="1" applyAlignment="1">
      <alignment vertical="center"/>
    </xf>
    <xf numFmtId="0" fontId="17" fillId="0" borderId="0" xfId="2" applyFont="1" applyFill="1" applyBorder="1" applyAlignment="1" applyProtection="1">
      <alignment horizontal="right" vertical="center"/>
      <protection locked="0"/>
    </xf>
    <xf numFmtId="38" fontId="17" fillId="0" borderId="26" xfId="2" applyNumberFormat="1" applyFont="1" applyFill="1" applyBorder="1" applyAlignment="1">
      <alignment vertical="center"/>
    </xf>
    <xf numFmtId="38" fontId="17" fillId="0" borderId="27" xfId="1" applyFont="1" applyFill="1" applyBorder="1" applyAlignment="1">
      <alignment vertical="center"/>
    </xf>
    <xf numFmtId="38" fontId="17" fillId="0" borderId="2" xfId="1" applyFont="1" applyFill="1" applyBorder="1" applyAlignment="1">
      <alignment vertical="center"/>
    </xf>
    <xf numFmtId="10" fontId="17" fillId="0" borderId="2" xfId="5" applyNumberFormat="1" applyFont="1" applyFill="1" applyBorder="1" applyAlignment="1">
      <alignment vertical="center"/>
    </xf>
    <xf numFmtId="178" fontId="17" fillId="0" borderId="5" xfId="7" applyNumberFormat="1" applyFont="1" applyFill="1" applyBorder="1" applyAlignment="1">
      <alignment vertical="center"/>
    </xf>
    <xf numFmtId="0" fontId="17" fillId="0" borderId="3" xfId="2" applyFont="1" applyFill="1" applyBorder="1" applyAlignment="1">
      <alignment horizontal="center" vertical="center"/>
    </xf>
    <xf numFmtId="0" fontId="17" fillId="0" borderId="0" xfId="2" applyFont="1" applyFill="1">
      <alignment vertical="center"/>
    </xf>
    <xf numFmtId="0" fontId="7" fillId="0" borderId="0" xfId="2" applyFont="1" applyFill="1" applyAlignment="1">
      <alignment vertical="center"/>
    </xf>
    <xf numFmtId="0" fontId="3" fillId="0" borderId="0" xfId="2" applyFont="1" applyFill="1" applyBorder="1" applyAlignment="1" applyProtection="1">
      <alignment horizontal="right" vertical="center"/>
      <protection locked="0"/>
    </xf>
    <xf numFmtId="0" fontId="3" fillId="0" borderId="2" xfId="2" applyFont="1" applyFill="1" applyBorder="1">
      <alignment vertical="center"/>
    </xf>
    <xf numFmtId="38" fontId="3" fillId="0" borderId="2" xfId="2" applyNumberFormat="1" applyFont="1" applyFill="1" applyBorder="1" applyAlignment="1">
      <alignment vertical="center" shrinkToFit="1"/>
    </xf>
    <xf numFmtId="0" fontId="7" fillId="0" borderId="0" xfId="2" applyFont="1" applyFill="1" applyAlignment="1">
      <alignment horizontal="left"/>
    </xf>
    <xf numFmtId="0" fontId="7" fillId="0" borderId="0" xfId="2" applyFont="1" applyFill="1" applyAlignment="1">
      <alignment horizontal="right"/>
    </xf>
    <xf numFmtId="0" fontId="7" fillId="0" borderId="2" xfId="3" applyFont="1" applyFill="1" applyBorder="1" applyAlignment="1">
      <alignment horizontal="centerContinuous" vertical="center" wrapText="1"/>
    </xf>
    <xf numFmtId="0" fontId="7" fillId="0" borderId="2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0" fontId="3" fillId="0" borderId="2" xfId="2" applyFont="1" applyFill="1" applyBorder="1" applyAlignment="1">
      <alignment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vertical="center" wrapText="1"/>
    </xf>
    <xf numFmtId="0" fontId="7" fillId="0" borderId="3" xfId="2" applyFont="1" applyFill="1" applyBorder="1" applyAlignment="1">
      <alignment vertical="center" wrapText="1"/>
    </xf>
    <xf numFmtId="38" fontId="7" fillId="0" borderId="3" xfId="7" applyFont="1" applyFill="1" applyBorder="1" applyAlignment="1">
      <alignment horizontal="right" vertical="center" shrinkToFit="1"/>
    </xf>
    <xf numFmtId="0" fontId="7" fillId="0" borderId="2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vertical="center" wrapText="1"/>
    </xf>
    <xf numFmtId="0" fontId="7" fillId="0" borderId="31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 wrapText="1"/>
    </xf>
    <xf numFmtId="0" fontId="7" fillId="0" borderId="32" xfId="2" applyFont="1" applyFill="1" applyBorder="1" applyAlignment="1">
      <alignment vertical="center"/>
    </xf>
    <xf numFmtId="0" fontId="7" fillId="0" borderId="31" xfId="2" applyFont="1" applyFill="1" applyBorder="1" applyAlignment="1">
      <alignment horizontal="left" vertical="center"/>
    </xf>
    <xf numFmtId="0" fontId="7" fillId="0" borderId="31" xfId="2" applyFont="1" applyFill="1" applyBorder="1" applyAlignment="1">
      <alignment vertical="center"/>
    </xf>
    <xf numFmtId="0" fontId="7" fillId="0" borderId="1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 wrapText="1"/>
    </xf>
    <xf numFmtId="176" fontId="7" fillId="0" borderId="2" xfId="7" applyNumberFormat="1" applyFont="1" applyFill="1" applyBorder="1">
      <alignment vertical="center"/>
    </xf>
    <xf numFmtId="176" fontId="7" fillId="0" borderId="4" xfId="7" applyNumberFormat="1" applyFont="1" applyFill="1" applyBorder="1" applyAlignment="1">
      <alignment horizontal="right" vertical="center"/>
    </xf>
    <xf numFmtId="176" fontId="7" fillId="0" borderId="2" xfId="7" applyNumberFormat="1" applyFont="1" applyFill="1" applyBorder="1" applyAlignment="1">
      <alignment horizontal="right" vertical="center"/>
    </xf>
    <xf numFmtId="0" fontId="3" fillId="0" borderId="14" xfId="2" applyFont="1" applyFill="1" applyBorder="1" applyAlignment="1">
      <alignment horizontal="center" vertical="center"/>
    </xf>
    <xf numFmtId="176" fontId="7" fillId="0" borderId="14" xfId="7" applyNumberFormat="1" applyFont="1" applyFill="1" applyBorder="1">
      <alignment vertical="center"/>
    </xf>
    <xf numFmtId="38" fontId="7" fillId="0" borderId="0" xfId="7" applyFont="1" applyFill="1" applyAlignment="1">
      <alignment vertical="center" wrapText="1"/>
    </xf>
    <xf numFmtId="0" fontId="7" fillId="0" borderId="2" xfId="6" applyFont="1" applyBorder="1" applyAlignment="1">
      <alignment vertical="center" wrapText="1"/>
    </xf>
    <xf numFmtId="38" fontId="7" fillId="0" borderId="2" xfId="1" applyFont="1" applyFill="1" applyBorder="1">
      <alignment vertical="center"/>
    </xf>
    <xf numFmtId="38" fontId="3" fillId="0" borderId="2" xfId="1" applyFont="1" applyFill="1" applyBorder="1">
      <alignment vertical="center"/>
    </xf>
    <xf numFmtId="0" fontId="3" fillId="0" borderId="3" xfId="2" applyBorder="1" applyAlignment="1">
      <alignment horizontal="left" vertical="center"/>
    </xf>
    <xf numFmtId="0" fontId="3" fillId="0" borderId="4" xfId="2" applyBorder="1">
      <alignment vertical="center"/>
    </xf>
    <xf numFmtId="0" fontId="3" fillId="0" borderId="4" xfId="2" applyBorder="1" applyAlignment="1">
      <alignment horizontal="right" vertical="center" shrinkToFit="1"/>
    </xf>
    <xf numFmtId="0" fontId="3" fillId="0" borderId="2" xfId="2" applyBorder="1">
      <alignment vertical="center"/>
    </xf>
    <xf numFmtId="38" fontId="7" fillId="0" borderId="0" xfId="1" applyFont="1" applyFill="1">
      <alignment vertical="center"/>
    </xf>
    <xf numFmtId="38" fontId="7" fillId="0" borderId="0" xfId="0" applyNumberFormat="1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 applyAlignment="1">
      <alignment horizontal="centerContinuous" vertical="center"/>
    </xf>
    <xf numFmtId="0" fontId="11" fillId="0" borderId="0" xfId="0" applyFont="1" applyAlignment="1">
      <alignment horizontal="centerContinuous" vertical="center"/>
    </xf>
    <xf numFmtId="0" fontId="10" fillId="0" borderId="0" xfId="0" applyFont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38" fontId="0" fillId="2" borderId="0" xfId="7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38" fontId="0" fillId="2" borderId="0" xfId="0" applyNumberFormat="1" applyFill="1">
      <alignment vertical="center"/>
    </xf>
    <xf numFmtId="38" fontId="3" fillId="0" borderId="0" xfId="1" applyFont="1" applyFill="1">
      <alignment vertical="center"/>
    </xf>
    <xf numFmtId="38" fontId="3" fillId="0" borderId="0" xfId="2" applyNumberFormat="1" applyFont="1" applyFill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vertical="center" wrapText="1"/>
    </xf>
    <xf numFmtId="0" fontId="3" fillId="0" borderId="2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left" vertical="center"/>
    </xf>
    <xf numFmtId="0" fontId="3" fillId="0" borderId="3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left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left" vertical="center" wrapText="1"/>
    </xf>
    <xf numFmtId="0" fontId="3" fillId="0" borderId="4" xfId="2" applyFont="1" applyFill="1" applyBorder="1" applyAlignment="1">
      <alignment horizontal="left" vertical="center" wrapText="1"/>
    </xf>
    <xf numFmtId="0" fontId="4" fillId="0" borderId="2" xfId="2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3" fillId="0" borderId="12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/>
    </xf>
    <xf numFmtId="0" fontId="3" fillId="0" borderId="19" xfId="2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/>
    </xf>
    <xf numFmtId="0" fontId="17" fillId="0" borderId="5" xfId="2" applyFont="1" applyFill="1" applyBorder="1" applyAlignment="1">
      <alignment horizontal="center" vertical="center" wrapText="1"/>
    </xf>
    <xf numFmtId="0" fontId="17" fillId="0" borderId="5" xfId="2" applyFont="1" applyFill="1" applyBorder="1" applyAlignment="1">
      <alignment horizontal="center" vertical="center"/>
    </xf>
    <xf numFmtId="0" fontId="17" fillId="0" borderId="6" xfId="2" applyFont="1" applyFill="1" applyBorder="1" applyAlignment="1">
      <alignment horizontal="center" vertical="center" wrapText="1"/>
    </xf>
    <xf numFmtId="0" fontId="17" fillId="0" borderId="10" xfId="2" applyFont="1" applyFill="1" applyBorder="1" applyAlignment="1">
      <alignment horizontal="center" vertical="center" wrapText="1"/>
    </xf>
    <xf numFmtId="0" fontId="17" fillId="0" borderId="15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/>
    </xf>
    <xf numFmtId="0" fontId="17" fillId="0" borderId="12" xfId="2" applyFont="1" applyFill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7" xfId="2" applyFont="1" applyFill="1" applyBorder="1" applyAlignment="1">
      <alignment horizontal="center" vertical="center"/>
    </xf>
    <xf numFmtId="0" fontId="17" fillId="0" borderId="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7" fillId="0" borderId="11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center"/>
    </xf>
    <xf numFmtId="0" fontId="1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9" xfId="3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center"/>
    </xf>
    <xf numFmtId="0" fontId="3" fillId="0" borderId="4" xfId="2" applyFont="1" applyFill="1" applyBorder="1" applyAlignment="1">
      <alignment horizontal="center" vertical="center"/>
    </xf>
  </cellXfs>
  <cellStyles count="8">
    <cellStyle name="パーセント" xfId="5" builtinId="5"/>
    <cellStyle name="桁区切り" xfId="1" builtinId="6"/>
    <cellStyle name="桁区切り 2" xfId="7"/>
    <cellStyle name="標準" xfId="0" builtinId="0"/>
    <cellStyle name="標準 2" xfId="2"/>
    <cellStyle name="標準 2 2" xfId="4"/>
    <cellStyle name="標準 8" xfId="6"/>
    <cellStyle name="標準_附属明細表PL・NW・WS　20060423修正版" xfId="3"/>
  </cellStyles>
  <dxfs count="106">
    <dxf>
      <numFmt numFmtId="179" formatCode="#,##0,;[Red]\-#,##0,;&quot;-&quot;"/>
    </dxf>
    <dxf>
      <numFmt numFmtId="180" formatCode="#,##0,,;[Red]\-#,##0,,;&quot;-&quot;"/>
    </dxf>
    <dxf>
      <numFmt numFmtId="181" formatCode="#,##0;[Red]\-#,##0;&quot;-&quot;"/>
    </dxf>
    <dxf>
      <numFmt numFmtId="181" formatCode="#,##0;[Red]\-#,##0;&quot;-&quot;"/>
    </dxf>
    <dxf>
      <numFmt numFmtId="179" formatCode="#,##0,;[Red]\-#,##0,;&quot;-&quot;"/>
    </dxf>
    <dxf>
      <numFmt numFmtId="180" formatCode="#,##0,,;[Red]\-#,##0,,;&quot;-&quot;"/>
    </dxf>
    <dxf>
      <numFmt numFmtId="182" formatCode="#,##0;\△#,##0;&quot;-&quot;"/>
    </dxf>
    <dxf>
      <numFmt numFmtId="178" formatCode="#,##0,;\-#,##0,;&quot;-&quot;"/>
    </dxf>
    <dxf>
      <numFmt numFmtId="180" formatCode="#,##0,,;[Red]\-#,##0,,;&quot;-&quot;"/>
    </dxf>
    <dxf>
      <numFmt numFmtId="183" formatCode="#,##0,,,;[Red]\-#,##0,,,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0" formatCode="#,##0,,;[Red]\-#,##0,,;&quot;-&quot;"/>
    </dxf>
    <dxf>
      <numFmt numFmtId="179" formatCode="#,##0,;[Red]\-#,##0,;&quot;-&quot;"/>
    </dxf>
    <dxf>
      <numFmt numFmtId="181" formatCode="#,##0;[Red]\-#,##0;&quot;-&quot;"/>
    </dxf>
    <dxf>
      <numFmt numFmtId="181" formatCode="#,##0;[Red]\-#,##0;&quot;-&quot;"/>
    </dxf>
    <dxf>
      <numFmt numFmtId="179" formatCode="#,##0,;[Red]\-#,##0,;&quot;-&quot;"/>
    </dxf>
    <dxf>
      <numFmt numFmtId="180" formatCode="#,##0,,;[Red]\-#,##0,,;&quot;-&quot;"/>
    </dxf>
    <dxf>
      <numFmt numFmtId="180" formatCode="#,##0,,;[Red]\-#,##0,,;&quot;-&quot;"/>
    </dxf>
    <dxf>
      <numFmt numFmtId="181" formatCode="#,##0;[Red]\-#,##0;&quot;-&quot;"/>
    </dxf>
    <dxf>
      <numFmt numFmtId="179" formatCode="#,##0,;[Red]\-#,##0,;&quot;-&quot;"/>
    </dxf>
    <dxf>
      <numFmt numFmtId="184" formatCode="#,##0;[Red]\-#,##0,&quot;-&quot;"/>
    </dxf>
    <dxf>
      <numFmt numFmtId="179" formatCode="#,##0,;[Red]\-#,##0,;&quot;-&quot;"/>
    </dxf>
    <dxf>
      <numFmt numFmtId="180" formatCode="#,##0,,;[Red]\-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79" formatCode="#,##0,;[Red]\-#,##0,;&quot;-&quot;"/>
    </dxf>
    <dxf>
      <numFmt numFmtId="180" formatCode="#,##0,,;[Red]\-#,##0,,;&quot;-&quot;"/>
    </dxf>
    <dxf>
      <numFmt numFmtId="181" formatCode="#,##0;[Red]\-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79" formatCode="#,##0,;[Red]\-#,##0,;&quot;-&quot;"/>
    </dxf>
    <dxf>
      <numFmt numFmtId="180" formatCode="#,##0,,;[Red]\-#,##0,,;&quot;-&quot;"/>
    </dxf>
    <dxf>
      <numFmt numFmtId="181" formatCode="#,##0;[Red]\-#,##0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6" formatCode="#,##0,,;\△#,##0,,;&quot;-&quot;"/>
    </dxf>
    <dxf>
      <numFmt numFmtId="185" formatCode="#,##0,;\△#,##0,;&quot;-&quot;"/>
    </dxf>
    <dxf>
      <numFmt numFmtId="182" formatCode="#,##0;\△#,##0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79" formatCode="#,##0,;[Red]\-#,##0,;&quot;-&quot;"/>
    </dxf>
    <dxf>
      <numFmt numFmtId="180" formatCode="#,##0,,;[Red]\-#,##0,,;&quot;-&quot;"/>
    </dxf>
    <dxf>
      <numFmt numFmtId="181" formatCode="#,##0;[Red]\-#,##0;&quot;-&quot;"/>
    </dxf>
    <dxf>
      <numFmt numFmtId="187" formatCode="#,##0,,;\△#,##0,,"/>
    </dxf>
    <dxf>
      <numFmt numFmtId="188" formatCode="#,##0,;\△#,##0,"/>
    </dxf>
    <dxf>
      <numFmt numFmtId="189" formatCode="#,##0;\△#,##0"/>
    </dxf>
    <dxf>
      <numFmt numFmtId="182" formatCode="#,##0;\△#,##0;&quot;-&quot;"/>
    </dxf>
    <dxf>
      <numFmt numFmtId="185" formatCode="#,##0,;\△#,##0,;&quot;-&quot;"/>
    </dxf>
    <dxf>
      <numFmt numFmtId="186" formatCode="#,##0,,;\△#,##0,,;&quot;-&quot;"/>
    </dxf>
    <dxf>
      <numFmt numFmtId="186" formatCode="#,##0,,;\△#,##0,,;&quot;-&quot;"/>
    </dxf>
    <dxf>
      <numFmt numFmtId="185" formatCode="#,##0,;\△#,##0,;&quot;-&quot;"/>
    </dxf>
    <dxf>
      <numFmt numFmtId="182" formatCode="#,##0;\△#,##0;&quot;-&quot;"/>
    </dxf>
  </dxfs>
  <tableStyles count="0" defaultTableStyle="TableStyleMedium2" defaultPivotStyle="PivotStyleLight16"/>
  <colors>
    <mruColors>
      <color rgb="FFCCFF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EF974697-9D4F-4077-BCA5-4A25A0AB443C}"/>
            </a:ext>
          </a:extLst>
        </xdr:cNvPr>
        <xdr:cNvCxnSpPr/>
      </xdr:nvCxnSpPr>
      <xdr:spPr>
        <a:xfrm>
          <a:off x="6350" y="882650"/>
          <a:ext cx="0" cy="37973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3</xdr:row>
      <xdr:rowOff>0</xdr:rowOff>
    </xdr:from>
    <xdr:to>
      <xdr:col>1</xdr:col>
      <xdr:colOff>0</xdr:colOff>
      <xdr:row>8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B371852-8D3B-49AD-9946-2987F9D10F1A}"/>
            </a:ext>
          </a:extLst>
        </xdr:cNvPr>
        <xdr:cNvCxnSpPr/>
      </xdr:nvCxnSpPr>
      <xdr:spPr>
        <a:xfrm>
          <a:off x="6350" y="882650"/>
          <a:ext cx="0" cy="379730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1"/>
  <sheetViews>
    <sheetView showGridLines="0" tabSelected="1" view="pageBreakPreview" zoomScaleNormal="40" zoomScaleSheetLayoutView="100" workbookViewId="0"/>
  </sheetViews>
  <sheetFormatPr defaultRowHeight="18.75" x14ac:dyDescent="0.4"/>
  <cols>
    <col min="1" max="29" width="3" customWidth="1"/>
  </cols>
  <sheetData>
    <row r="1" spans="1:29" x14ac:dyDescent="0.4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</row>
    <row r="2" spans="1:29" x14ac:dyDescent="0.4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</row>
    <row r="3" spans="1:29" x14ac:dyDescent="0.4">
      <c r="A3" s="175"/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</row>
    <row r="4" spans="1:29" x14ac:dyDescent="0.4">
      <c r="A4" s="175"/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</row>
    <row r="5" spans="1:29" x14ac:dyDescent="0.4">
      <c r="A5" s="175"/>
      <c r="B5" s="175"/>
      <c r="C5" s="175"/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29" x14ac:dyDescent="0.4">
      <c r="A6" s="175"/>
      <c r="B6" s="175"/>
      <c r="C6" s="175"/>
      <c r="D6" s="175"/>
      <c r="E6" s="175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</row>
    <row r="7" spans="1:29" ht="28.5" x14ac:dyDescent="0.4">
      <c r="A7" s="175"/>
      <c r="B7" s="175"/>
      <c r="C7" s="175"/>
      <c r="D7" s="175"/>
      <c r="E7" s="175"/>
      <c r="F7" s="176"/>
      <c r="G7" s="175"/>
      <c r="H7" s="175"/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</row>
    <row r="8" spans="1:29" x14ac:dyDescent="0.4">
      <c r="A8" s="175"/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</row>
    <row r="9" spans="1:29" x14ac:dyDescent="0.4">
      <c r="A9" s="175"/>
      <c r="B9" s="17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</row>
    <row r="10" spans="1:29" ht="42" x14ac:dyDescent="0.4">
      <c r="A10" s="177" t="s">
        <v>263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</row>
    <row r="11" spans="1:29" x14ac:dyDescent="0.4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</row>
    <row r="12" spans="1:29" x14ac:dyDescent="0.4">
      <c r="A12" s="175"/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</row>
    <row r="13" spans="1:29" x14ac:dyDescent="0.4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</row>
    <row r="14" spans="1:29" x14ac:dyDescent="0.4">
      <c r="A14" s="175"/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</row>
    <row r="15" spans="1:29" x14ac:dyDescent="0.4">
      <c r="A15" s="175"/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</row>
    <row r="16" spans="1:29" x14ac:dyDescent="0.4">
      <c r="A16" s="175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</row>
    <row r="17" spans="1:29" x14ac:dyDescent="0.4">
      <c r="A17" s="175"/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</row>
    <row r="18" spans="1:29" x14ac:dyDescent="0.4">
      <c r="A18" s="175"/>
      <c r="B18" s="175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</row>
    <row r="19" spans="1:29" ht="25.5" x14ac:dyDescent="0.4">
      <c r="A19" s="179" t="s">
        <v>262</v>
      </c>
      <c r="B19" s="180"/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/>
      <c r="P19" s="180"/>
      <c r="Q19" s="180"/>
      <c r="R19" s="180"/>
      <c r="S19" s="180"/>
      <c r="T19" s="180"/>
      <c r="U19" s="180"/>
      <c r="V19" s="180"/>
      <c r="W19" s="180"/>
      <c r="X19" s="180"/>
      <c r="Y19" s="180"/>
      <c r="Z19" s="180"/>
      <c r="AA19" s="180"/>
      <c r="AB19" s="180"/>
      <c r="AC19" s="180"/>
    </row>
    <row r="20" spans="1:29" ht="25.5" x14ac:dyDescent="0.4">
      <c r="A20" s="179" t="s">
        <v>199</v>
      </c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  <c r="AA20" s="179"/>
      <c r="AB20" s="179"/>
      <c r="AC20" s="179"/>
    </row>
    <row r="21" spans="1:29" x14ac:dyDescent="0.4">
      <c r="A21" s="175"/>
      <c r="B21" s="175"/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</row>
    <row r="22" spans="1:29" ht="21" x14ac:dyDescent="0.4">
      <c r="A22" s="180"/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/>
      <c r="O22" s="180"/>
      <c r="P22" s="180"/>
      <c r="Q22" s="180"/>
      <c r="R22" s="180"/>
      <c r="S22" s="180"/>
      <c r="T22" s="180"/>
      <c r="U22" s="180"/>
      <c r="V22" s="180"/>
      <c r="W22" s="180"/>
      <c r="X22" s="180"/>
      <c r="Y22" s="180"/>
      <c r="Z22" s="180"/>
      <c r="AA22" s="180"/>
      <c r="AB22" s="180"/>
      <c r="AC22" s="180"/>
    </row>
    <row r="23" spans="1:29" x14ac:dyDescent="0.4">
      <c r="A23" s="175"/>
      <c r="B23" s="175"/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</row>
    <row r="24" spans="1:29" x14ac:dyDescent="0.4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</row>
    <row r="25" spans="1:29" x14ac:dyDescent="0.4">
      <c r="A25" s="175"/>
      <c r="B25" s="175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175"/>
      <c r="V25" s="175"/>
      <c r="W25" s="175"/>
      <c r="X25" s="175"/>
      <c r="Y25" s="175"/>
      <c r="Z25" s="175"/>
      <c r="AA25" s="175"/>
      <c r="AB25" s="175"/>
      <c r="AC25" s="175"/>
    </row>
    <row r="26" spans="1:29" x14ac:dyDescent="0.4">
      <c r="A26" s="175"/>
      <c r="B26" s="175"/>
      <c r="C26" s="175"/>
      <c r="D26" s="175"/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</row>
    <row r="27" spans="1:29" x14ac:dyDescent="0.4">
      <c r="A27" s="175"/>
      <c r="B27" s="175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</row>
    <row r="28" spans="1:29" x14ac:dyDescent="0.4">
      <c r="A28" s="175"/>
      <c r="B28" s="175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5"/>
      <c r="Z28" s="175"/>
      <c r="AA28" s="175"/>
      <c r="AB28" s="175"/>
      <c r="AC28" s="175"/>
    </row>
    <row r="29" spans="1:29" x14ac:dyDescent="0.4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75"/>
      <c r="O29" s="175"/>
      <c r="P29" s="175"/>
      <c r="Q29" s="175"/>
      <c r="R29" s="175"/>
      <c r="S29" s="175"/>
      <c r="T29" s="175"/>
      <c r="U29" s="175"/>
      <c r="V29" s="175"/>
      <c r="W29" s="175"/>
      <c r="X29" s="175"/>
      <c r="Y29" s="175"/>
      <c r="Z29" s="175"/>
      <c r="AA29" s="175"/>
      <c r="AB29" s="175"/>
      <c r="AC29" s="175"/>
    </row>
    <row r="30" spans="1:29" x14ac:dyDescent="0.4">
      <c r="A30" s="175"/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</row>
    <row r="31" spans="1:29" x14ac:dyDescent="0.4">
      <c r="A31" s="175"/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</row>
    <row r="32" spans="1:29" x14ac:dyDescent="0.4">
      <c r="A32" s="175"/>
      <c r="B32" s="175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</row>
    <row r="33" spans="1:29" x14ac:dyDescent="0.4">
      <c r="A33" s="175"/>
      <c r="B33" s="175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</row>
    <row r="34" spans="1:29" x14ac:dyDescent="0.4">
      <c r="A34" s="175"/>
      <c r="B34" s="175"/>
      <c r="C34" s="175"/>
      <c r="D34" s="175"/>
      <c r="E34" s="175"/>
      <c r="F34" s="175"/>
      <c r="G34" s="175"/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</row>
    <row r="35" spans="1:29" x14ac:dyDescent="0.4">
      <c r="A35" s="175"/>
      <c r="B35" s="175"/>
      <c r="C35" s="175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175"/>
      <c r="P35" s="175"/>
      <c r="Q35" s="175"/>
      <c r="R35" s="175"/>
      <c r="S35" s="175"/>
      <c r="T35" s="175"/>
      <c r="U35" s="175"/>
      <c r="V35" s="175"/>
      <c r="W35" s="175"/>
      <c r="X35" s="175"/>
      <c r="Y35" s="175"/>
      <c r="Z35" s="175"/>
      <c r="AA35" s="175"/>
      <c r="AB35" s="175"/>
      <c r="AC35" s="175"/>
    </row>
    <row r="36" spans="1:29" x14ac:dyDescent="0.4">
      <c r="A36" s="175"/>
      <c r="B36" s="175"/>
      <c r="C36" s="175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175"/>
      <c r="P36" s="175"/>
      <c r="Q36" s="175"/>
      <c r="R36" s="175"/>
      <c r="S36" s="175"/>
      <c r="T36" s="175"/>
      <c r="U36" s="175"/>
      <c r="V36" s="175"/>
      <c r="W36" s="175"/>
      <c r="X36" s="175"/>
      <c r="Y36" s="175"/>
      <c r="Z36" s="175"/>
      <c r="AA36" s="175"/>
      <c r="AB36" s="175"/>
      <c r="AC36" s="175"/>
    </row>
    <row r="37" spans="1:29" x14ac:dyDescent="0.4">
      <c r="A37" s="175"/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  <c r="P37" s="175"/>
      <c r="Q37" s="175"/>
      <c r="R37" s="175"/>
      <c r="S37" s="175"/>
      <c r="T37" s="175"/>
      <c r="U37" s="175"/>
      <c r="V37" s="175"/>
      <c r="W37" s="175"/>
      <c r="X37" s="175"/>
      <c r="Y37" s="175"/>
      <c r="Z37" s="175"/>
      <c r="AA37" s="175"/>
      <c r="AB37" s="175"/>
      <c r="AC37" s="175"/>
    </row>
    <row r="38" spans="1:29" x14ac:dyDescent="0.4">
      <c r="A38" s="175"/>
      <c r="B38" s="175"/>
      <c r="C38" s="175"/>
      <c r="D38" s="175"/>
      <c r="E38" s="175"/>
      <c r="F38" s="175"/>
      <c r="G38" s="175"/>
      <c r="H38" s="175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</row>
    <row r="39" spans="1:29" x14ac:dyDescent="0.4">
      <c r="A39" s="175"/>
      <c r="B39" s="175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5"/>
      <c r="AC39" s="175"/>
    </row>
    <row r="40" spans="1:29" x14ac:dyDescent="0.4">
      <c r="A40" s="175"/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5"/>
      <c r="AC40" s="175"/>
    </row>
    <row r="41" spans="1:29" x14ac:dyDescent="0.4">
      <c r="A41" s="175"/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  <pageSetUpPr fitToPage="1"/>
  </sheetPr>
  <dimension ref="A1:H29"/>
  <sheetViews>
    <sheetView showGridLines="0" view="pageBreakPreview" zoomScaleNormal="55" zoomScaleSheetLayoutView="100" workbookViewId="0">
      <pane ySplit="4" topLeftCell="A5" activePane="bottomLeft" state="frozen"/>
      <selection pane="bottomLeft"/>
    </sheetView>
  </sheetViews>
  <sheetFormatPr defaultColWidth="8.625" defaultRowHeight="13.5" x14ac:dyDescent="0.4"/>
  <cols>
    <col min="1" max="1" width="3.375" style="51" customWidth="1"/>
    <col min="2" max="3" width="13.375" style="51" customWidth="1"/>
    <col min="4" max="5" width="43.625" style="51" customWidth="1"/>
    <col min="6" max="6" width="14.875" style="51" customWidth="1"/>
    <col min="7" max="7" width="17.625" style="51" customWidth="1"/>
    <col min="8" max="8" width="0.875" style="51" customWidth="1"/>
    <col min="9" max="9" width="1.375" style="51" customWidth="1"/>
    <col min="10" max="16384" width="8.625" style="51"/>
  </cols>
  <sheetData>
    <row r="1" spans="1:8" ht="15.6" customHeight="1" x14ac:dyDescent="0.4">
      <c r="B1" s="51" t="s">
        <v>184</v>
      </c>
    </row>
    <row r="2" spans="1:8" x14ac:dyDescent="0.4">
      <c r="A2" s="14"/>
      <c r="B2" s="10"/>
      <c r="C2" s="14"/>
      <c r="D2" s="14"/>
      <c r="E2" s="14"/>
      <c r="F2" s="14"/>
      <c r="G2" s="14"/>
      <c r="H2" s="14"/>
    </row>
    <row r="3" spans="1:8" x14ac:dyDescent="0.4">
      <c r="A3" s="14"/>
      <c r="B3" s="10" t="s">
        <v>163</v>
      </c>
      <c r="C3" s="114"/>
      <c r="D3" s="114"/>
      <c r="E3" s="14"/>
      <c r="F3" s="14"/>
      <c r="G3" s="70" t="str">
        <f>'1.(1)①②有形固定資産の明細'!J4</f>
        <v>（単位：千円）</v>
      </c>
      <c r="H3" s="14"/>
    </row>
    <row r="4" spans="1:8" ht="31.35" customHeight="1" x14ac:dyDescent="0.4">
      <c r="A4" s="14"/>
      <c r="B4" s="250" t="s">
        <v>162</v>
      </c>
      <c r="C4" s="250"/>
      <c r="D4" s="146" t="s">
        <v>161</v>
      </c>
      <c r="E4" s="146" t="s">
        <v>160</v>
      </c>
      <c r="F4" s="147" t="s">
        <v>159</v>
      </c>
      <c r="G4" s="146" t="s">
        <v>157</v>
      </c>
      <c r="H4" s="14"/>
    </row>
    <row r="5" spans="1:8" ht="46.7" customHeight="1" x14ac:dyDescent="0.4">
      <c r="A5" s="14"/>
      <c r="B5" s="246" t="s">
        <v>156</v>
      </c>
      <c r="C5" s="247"/>
      <c r="D5" s="152" t="s">
        <v>279</v>
      </c>
      <c r="E5" s="149" t="s">
        <v>280</v>
      </c>
      <c r="F5" s="150">
        <v>8820000</v>
      </c>
      <c r="G5" s="151" t="s">
        <v>281</v>
      </c>
      <c r="H5" s="14"/>
    </row>
    <row r="6" spans="1:8" ht="46.7" customHeight="1" x14ac:dyDescent="0.4">
      <c r="A6" s="14"/>
      <c r="B6" s="248"/>
      <c r="C6" s="249"/>
      <c r="D6" s="154" t="s">
        <v>153</v>
      </c>
      <c r="E6" s="155"/>
      <c r="F6" s="150">
        <f>SUM(F5)</f>
        <v>8820000</v>
      </c>
      <c r="G6" s="156"/>
      <c r="H6" s="14"/>
    </row>
    <row r="7" spans="1:8" ht="46.7" customHeight="1" x14ac:dyDescent="0.4">
      <c r="A7" s="14"/>
      <c r="B7" s="239" t="s">
        <v>155</v>
      </c>
      <c r="C7" s="240"/>
      <c r="D7" s="187" t="s">
        <v>282</v>
      </c>
      <c r="E7" s="188" t="s">
        <v>283</v>
      </c>
      <c r="F7" s="150">
        <v>147734000</v>
      </c>
      <c r="G7" s="192" t="s">
        <v>314</v>
      </c>
      <c r="H7" s="14"/>
    </row>
    <row r="8" spans="1:8" ht="46.7" customHeight="1" x14ac:dyDescent="0.4">
      <c r="A8" s="14"/>
      <c r="B8" s="241"/>
      <c r="C8" s="242"/>
      <c r="D8" s="189" t="s">
        <v>284</v>
      </c>
      <c r="E8" s="188" t="s">
        <v>285</v>
      </c>
      <c r="F8" s="150">
        <v>105226055</v>
      </c>
      <c r="G8" s="193" t="s">
        <v>315</v>
      </c>
      <c r="H8" s="14"/>
    </row>
    <row r="9" spans="1:8" ht="46.7" customHeight="1" x14ac:dyDescent="0.4">
      <c r="A9" s="14"/>
      <c r="B9" s="241"/>
      <c r="C9" s="242"/>
      <c r="D9" s="189" t="s">
        <v>286</v>
      </c>
      <c r="E9" s="188" t="s">
        <v>287</v>
      </c>
      <c r="F9" s="150">
        <v>78850078</v>
      </c>
      <c r="G9" s="193" t="s">
        <v>316</v>
      </c>
      <c r="H9" s="14"/>
    </row>
    <row r="10" spans="1:8" ht="46.7" customHeight="1" x14ac:dyDescent="0.4">
      <c r="A10" s="14"/>
      <c r="B10" s="241"/>
      <c r="C10" s="242"/>
      <c r="D10" s="189" t="s">
        <v>289</v>
      </c>
      <c r="E10" s="188" t="s">
        <v>290</v>
      </c>
      <c r="F10" s="150">
        <v>40139924</v>
      </c>
      <c r="G10" s="193" t="s">
        <v>318</v>
      </c>
      <c r="H10" s="14"/>
    </row>
    <row r="11" spans="1:8" ht="46.7" customHeight="1" x14ac:dyDescent="0.4">
      <c r="A11" s="14"/>
      <c r="B11" s="241"/>
      <c r="C11" s="242"/>
      <c r="D11" s="189" t="s">
        <v>291</v>
      </c>
      <c r="E11" s="188" t="s">
        <v>283</v>
      </c>
      <c r="F11" s="150">
        <v>29728000</v>
      </c>
      <c r="G11" s="193" t="s">
        <v>319</v>
      </c>
      <c r="H11" s="14"/>
    </row>
    <row r="12" spans="1:8" ht="46.7" customHeight="1" x14ac:dyDescent="0.4">
      <c r="A12" s="14"/>
      <c r="B12" s="241"/>
      <c r="C12" s="242"/>
      <c r="D12" s="189" t="s">
        <v>293</v>
      </c>
      <c r="E12" s="188" t="s">
        <v>283</v>
      </c>
      <c r="F12" s="150">
        <v>16538000</v>
      </c>
      <c r="G12" s="192" t="s">
        <v>321</v>
      </c>
      <c r="H12" s="14"/>
    </row>
    <row r="13" spans="1:8" ht="46.7" customHeight="1" x14ac:dyDescent="0.4">
      <c r="A13" s="14"/>
      <c r="B13" s="241"/>
      <c r="C13" s="242"/>
      <c r="D13" s="189" t="s">
        <v>292</v>
      </c>
      <c r="E13" s="188" t="s">
        <v>283</v>
      </c>
      <c r="F13" s="150">
        <v>15874000</v>
      </c>
      <c r="G13" s="193" t="s">
        <v>320</v>
      </c>
      <c r="H13" s="14"/>
    </row>
    <row r="14" spans="1:8" ht="46.7" customHeight="1" x14ac:dyDescent="0.4">
      <c r="A14" s="14"/>
      <c r="B14" s="241"/>
      <c r="C14" s="242"/>
      <c r="D14" s="189" t="s">
        <v>294</v>
      </c>
      <c r="E14" s="188" t="s">
        <v>295</v>
      </c>
      <c r="F14" s="150">
        <v>12000000</v>
      </c>
      <c r="G14" s="193" t="s">
        <v>322</v>
      </c>
      <c r="H14" s="14"/>
    </row>
    <row r="15" spans="1:8" ht="46.7" customHeight="1" x14ac:dyDescent="0.4">
      <c r="A15" s="14"/>
      <c r="B15" s="241"/>
      <c r="C15" s="242"/>
      <c r="D15" s="189" t="s">
        <v>300</v>
      </c>
      <c r="E15" s="188" t="s">
        <v>301</v>
      </c>
      <c r="F15" s="150">
        <v>9700000</v>
      </c>
      <c r="G15" s="193" t="s">
        <v>326</v>
      </c>
      <c r="H15" s="14"/>
    </row>
    <row r="16" spans="1:8" ht="46.7" customHeight="1" x14ac:dyDescent="0.4">
      <c r="A16" s="14"/>
      <c r="B16" s="241"/>
      <c r="C16" s="242"/>
      <c r="D16" s="189" t="s">
        <v>288</v>
      </c>
      <c r="E16" s="188" t="s">
        <v>283</v>
      </c>
      <c r="F16" s="150">
        <v>9653000</v>
      </c>
      <c r="G16" s="192" t="s">
        <v>317</v>
      </c>
      <c r="H16" s="14"/>
    </row>
    <row r="17" spans="1:8" ht="46.7" customHeight="1" x14ac:dyDescent="0.4">
      <c r="A17" s="14"/>
      <c r="B17" s="241"/>
      <c r="C17" s="242"/>
      <c r="D17" s="189" t="s">
        <v>299</v>
      </c>
      <c r="E17" s="188" t="s">
        <v>283</v>
      </c>
      <c r="F17" s="150">
        <v>9355000</v>
      </c>
      <c r="G17" s="193" t="s">
        <v>325</v>
      </c>
      <c r="H17" s="14"/>
    </row>
    <row r="18" spans="1:8" ht="46.7" customHeight="1" x14ac:dyDescent="0.4">
      <c r="A18" s="14"/>
      <c r="B18" s="241"/>
      <c r="C18" s="242"/>
      <c r="D18" s="189" t="s">
        <v>297</v>
      </c>
      <c r="E18" s="188" t="s">
        <v>298</v>
      </c>
      <c r="F18" s="150">
        <v>9302874</v>
      </c>
      <c r="G18" s="193" t="s">
        <v>324</v>
      </c>
      <c r="H18" s="14"/>
    </row>
    <row r="19" spans="1:8" ht="46.7" customHeight="1" x14ac:dyDescent="0.4">
      <c r="A19" s="14"/>
      <c r="B19" s="241"/>
      <c r="C19" s="242"/>
      <c r="D19" s="189" t="s">
        <v>304</v>
      </c>
      <c r="E19" s="188" t="s">
        <v>305</v>
      </c>
      <c r="F19" s="150">
        <v>9056131</v>
      </c>
      <c r="G19" s="193" t="s">
        <v>328</v>
      </c>
      <c r="H19" s="14"/>
    </row>
    <row r="20" spans="1:8" ht="46.7" customHeight="1" x14ac:dyDescent="0.4">
      <c r="A20" s="14"/>
      <c r="B20" s="241"/>
      <c r="C20" s="242"/>
      <c r="D20" s="189" t="s">
        <v>302</v>
      </c>
      <c r="E20" s="188" t="s">
        <v>303</v>
      </c>
      <c r="F20" s="150">
        <v>6198820</v>
      </c>
      <c r="G20" s="193" t="s">
        <v>327</v>
      </c>
      <c r="H20" s="14"/>
    </row>
    <row r="21" spans="1:8" ht="46.7" customHeight="1" x14ac:dyDescent="0.4">
      <c r="A21" s="14"/>
      <c r="B21" s="241"/>
      <c r="C21" s="242"/>
      <c r="D21" s="152" t="s">
        <v>306</v>
      </c>
      <c r="E21" s="149" t="s">
        <v>307</v>
      </c>
      <c r="F21" s="150">
        <v>5000000</v>
      </c>
      <c r="G21" s="148" t="s">
        <v>329</v>
      </c>
      <c r="H21" s="14"/>
    </row>
    <row r="22" spans="1:8" ht="46.7" customHeight="1" x14ac:dyDescent="0.4">
      <c r="A22" s="14"/>
      <c r="B22" s="241"/>
      <c r="C22" s="242"/>
      <c r="D22" s="152" t="s">
        <v>310</v>
      </c>
      <c r="E22" s="149" t="s">
        <v>311</v>
      </c>
      <c r="F22" s="150">
        <v>3912992</v>
      </c>
      <c r="G22" s="148" t="s">
        <v>331</v>
      </c>
      <c r="H22" s="14"/>
    </row>
    <row r="23" spans="1:8" ht="46.7" customHeight="1" x14ac:dyDescent="0.4">
      <c r="A23" s="14"/>
      <c r="B23" s="241"/>
      <c r="C23" s="242"/>
      <c r="D23" s="189" t="s">
        <v>308</v>
      </c>
      <c r="E23" s="188" t="s">
        <v>309</v>
      </c>
      <c r="F23" s="150">
        <v>2260500</v>
      </c>
      <c r="G23" s="193" t="s">
        <v>330</v>
      </c>
      <c r="H23" s="14"/>
    </row>
    <row r="24" spans="1:8" ht="46.7" customHeight="1" x14ac:dyDescent="0.4">
      <c r="A24" s="14"/>
      <c r="B24" s="241"/>
      <c r="C24" s="242"/>
      <c r="D24" s="189" t="s">
        <v>296</v>
      </c>
      <c r="E24" s="188" t="s">
        <v>283</v>
      </c>
      <c r="F24" s="150">
        <v>1313000</v>
      </c>
      <c r="G24" s="193" t="s">
        <v>323</v>
      </c>
      <c r="H24" s="14"/>
    </row>
    <row r="25" spans="1:8" ht="46.7" customHeight="1" x14ac:dyDescent="0.4">
      <c r="A25" s="14"/>
      <c r="B25" s="241"/>
      <c r="C25" s="242"/>
      <c r="D25" s="190" t="s">
        <v>312</v>
      </c>
      <c r="E25" s="191" t="s">
        <v>313</v>
      </c>
      <c r="F25" s="150">
        <v>96357134</v>
      </c>
      <c r="G25" s="192"/>
      <c r="H25" s="14"/>
    </row>
    <row r="26" spans="1:8" ht="46.7" customHeight="1" x14ac:dyDescent="0.4">
      <c r="A26" s="14"/>
      <c r="B26" s="243"/>
      <c r="C26" s="221"/>
      <c r="D26" s="71" t="s">
        <v>153</v>
      </c>
      <c r="E26" s="155"/>
      <c r="F26" s="150">
        <f>SUM(F7:F25)</f>
        <v>608199508</v>
      </c>
      <c r="G26" s="153"/>
      <c r="H26" s="14"/>
    </row>
    <row r="27" spans="1:8" ht="39" customHeight="1" x14ac:dyDescent="0.4">
      <c r="A27" s="14"/>
      <c r="B27" s="244" t="s">
        <v>118</v>
      </c>
      <c r="C27" s="245"/>
      <c r="D27" s="157"/>
      <c r="E27" s="155"/>
      <c r="F27" s="150">
        <f>F6+F26</f>
        <v>617019508</v>
      </c>
      <c r="G27" s="153"/>
      <c r="H27" s="14"/>
    </row>
    <row r="28" spans="1:8" ht="3.75" customHeight="1" x14ac:dyDescent="0.4">
      <c r="A28" s="14"/>
      <c r="B28" s="14"/>
      <c r="C28" s="14"/>
      <c r="D28" s="14"/>
      <c r="E28" s="14"/>
      <c r="F28" s="14"/>
      <c r="G28" s="14"/>
      <c r="H28" s="14"/>
    </row>
    <row r="29" spans="1:8" ht="12" customHeight="1" x14ac:dyDescent="0.4"/>
  </sheetData>
  <mergeCells count="4">
    <mergeCell ref="B7:C26"/>
    <mergeCell ref="B27:C27"/>
    <mergeCell ref="B5:C6"/>
    <mergeCell ref="B4:C4"/>
  </mergeCells>
  <phoneticPr fontId="2"/>
  <conditionalFormatting sqref="F6:F14 F18 F20:F21 F23 F25:F27">
    <cfRule type="expression" dxfId="36" priority="42">
      <formula>$G$3="(単位：円）"</formula>
    </cfRule>
    <cfRule type="expression" dxfId="35" priority="43">
      <formula>$G$3="（単位：千円）"</formula>
    </cfRule>
    <cfRule type="expression" dxfId="34" priority="44">
      <formula>$G$3="（単位：百万円）"</formula>
    </cfRule>
  </conditionalFormatting>
  <conditionalFormatting sqref="F5">
    <cfRule type="expression" dxfId="33" priority="28">
      <formula>$G$3="(単位：円）"</formula>
    </cfRule>
    <cfRule type="expression" dxfId="32" priority="29">
      <formula>$G$3="（単位：千円）"</formula>
    </cfRule>
    <cfRule type="expression" dxfId="31" priority="30">
      <formula>$G$3="（単位：百万円）"</formula>
    </cfRule>
  </conditionalFormatting>
  <conditionalFormatting sqref="F15">
    <cfRule type="expression" dxfId="30" priority="16">
      <formula>$G$3="(単位：円）"</formula>
    </cfRule>
    <cfRule type="expression" dxfId="29" priority="17">
      <formula>$G$3="（単位：千円）"</formula>
    </cfRule>
    <cfRule type="expression" dxfId="28" priority="18">
      <formula>$G$3="（単位：百万円）"</formula>
    </cfRule>
  </conditionalFormatting>
  <conditionalFormatting sqref="F16">
    <cfRule type="expression" dxfId="27" priority="13">
      <formula>$G$3="(単位：円）"</formula>
    </cfRule>
    <cfRule type="expression" dxfId="26" priority="14">
      <formula>$G$3="（単位：千円）"</formula>
    </cfRule>
    <cfRule type="expression" dxfId="25" priority="15">
      <formula>$G$3="（単位：百万円）"</formula>
    </cfRule>
  </conditionalFormatting>
  <conditionalFormatting sqref="F17">
    <cfRule type="expression" dxfId="24" priority="10">
      <formula>$G$3="(単位：円）"</formula>
    </cfRule>
    <cfRule type="expression" dxfId="23" priority="11">
      <formula>$G$3="（単位：千円）"</formula>
    </cfRule>
    <cfRule type="expression" dxfId="22" priority="12">
      <formula>$G$3="（単位：百万円）"</formula>
    </cfRule>
  </conditionalFormatting>
  <conditionalFormatting sqref="F19">
    <cfRule type="expression" dxfId="21" priority="7">
      <formula>$G$3="(単位：円）"</formula>
    </cfRule>
    <cfRule type="expression" dxfId="20" priority="8">
      <formula>$G$3="（単位：千円）"</formula>
    </cfRule>
    <cfRule type="expression" dxfId="19" priority="9">
      <formula>$G$3="（単位：百万円）"</formula>
    </cfRule>
  </conditionalFormatting>
  <conditionalFormatting sqref="F22">
    <cfRule type="expression" dxfId="18" priority="4">
      <formula>$G$3="(単位：円）"</formula>
    </cfRule>
    <cfRule type="expression" dxfId="17" priority="5">
      <formula>$G$3="（単位：千円）"</formula>
    </cfRule>
    <cfRule type="expression" dxfId="16" priority="6">
      <formula>$G$3="（単位：百万円）"</formula>
    </cfRule>
  </conditionalFormatting>
  <conditionalFormatting sqref="F24">
    <cfRule type="expression" dxfId="15" priority="1">
      <formula>$G$3="(単位：円）"</formula>
    </cfRule>
    <cfRule type="expression" dxfId="14" priority="2">
      <formula>$G$3="（単位：千円）"</formula>
    </cfRule>
    <cfRule type="expression" dxfId="13" priority="3">
      <formula>$G$3="（単位：百万円）"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27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B1:I27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1" width="2.875" style="51" customWidth="1"/>
    <col min="2" max="2" width="13.625" style="51" customWidth="1"/>
    <col min="3" max="3" width="13.375" style="51" customWidth="1"/>
    <col min="4" max="4" width="15.625" style="51" customWidth="1"/>
    <col min="5" max="5" width="21" style="51" customWidth="1"/>
    <col min="6" max="6" width="16.875" style="51" customWidth="1"/>
    <col min="7" max="7" width="0.625" style="51" customWidth="1"/>
    <col min="8" max="8" width="8.625" style="51"/>
    <col min="9" max="9" width="8.625" style="185"/>
    <col min="10" max="16384" width="8.625" style="51"/>
  </cols>
  <sheetData>
    <row r="1" spans="2:6" x14ac:dyDescent="0.4">
      <c r="B1" s="51" t="s">
        <v>185</v>
      </c>
    </row>
    <row r="2" spans="2:6" x14ac:dyDescent="0.4">
      <c r="B2" s="251"/>
      <c r="C2" s="251"/>
      <c r="D2" s="251"/>
      <c r="E2" s="251"/>
      <c r="F2" s="251"/>
    </row>
    <row r="3" spans="2:6" ht="20.100000000000001" customHeight="1" x14ac:dyDescent="0.15">
      <c r="B3" s="139" t="s">
        <v>164</v>
      </c>
      <c r="F3" s="140" t="str">
        <f>'1.(1)①②有形固定資産の明細'!J4</f>
        <v>（単位：千円）</v>
      </c>
    </row>
    <row r="4" spans="2:6" ht="20.100000000000001" customHeight="1" x14ac:dyDescent="0.4">
      <c r="B4" s="11" t="s">
        <v>165</v>
      </c>
      <c r="C4" s="11" t="s">
        <v>142</v>
      </c>
      <c r="D4" s="141" t="s">
        <v>166</v>
      </c>
      <c r="E4" s="141"/>
      <c r="F4" s="142" t="s">
        <v>158</v>
      </c>
    </row>
    <row r="5" spans="2:6" ht="20.100000000000001" customHeight="1" x14ac:dyDescent="0.4">
      <c r="B5" s="252" t="s">
        <v>167</v>
      </c>
      <c r="C5" s="252" t="s">
        <v>168</v>
      </c>
      <c r="D5" s="143" t="s">
        <v>266</v>
      </c>
      <c r="E5" s="144"/>
      <c r="F5" s="88">
        <v>617621174</v>
      </c>
    </row>
    <row r="6" spans="2:6" ht="20.100000000000001" customHeight="1" x14ac:dyDescent="0.4">
      <c r="B6" s="253"/>
      <c r="C6" s="253"/>
      <c r="D6" s="143" t="s">
        <v>267</v>
      </c>
      <c r="E6" s="144"/>
      <c r="F6" s="88">
        <v>87646000</v>
      </c>
    </row>
    <row r="7" spans="2:6" ht="20.100000000000001" customHeight="1" x14ac:dyDescent="0.4">
      <c r="B7" s="253"/>
      <c r="C7" s="253"/>
      <c r="D7" s="143" t="s">
        <v>268</v>
      </c>
      <c r="E7" s="144"/>
      <c r="F7" s="88">
        <v>625000</v>
      </c>
    </row>
    <row r="8" spans="2:6" ht="20.100000000000001" customHeight="1" x14ac:dyDescent="0.4">
      <c r="B8" s="253"/>
      <c r="C8" s="253"/>
      <c r="D8" s="143" t="s">
        <v>269</v>
      </c>
      <c r="E8" s="144"/>
      <c r="F8" s="88">
        <v>1118000</v>
      </c>
    </row>
    <row r="9" spans="2:6" ht="20.100000000000001" customHeight="1" x14ac:dyDescent="0.4">
      <c r="B9" s="253"/>
      <c r="C9" s="253"/>
      <c r="D9" s="143" t="s">
        <v>270</v>
      </c>
      <c r="E9" s="144"/>
      <c r="F9" s="88">
        <v>876000</v>
      </c>
    </row>
    <row r="10" spans="2:6" ht="20.100000000000001" customHeight="1" x14ac:dyDescent="0.4">
      <c r="B10" s="253"/>
      <c r="C10" s="253"/>
      <c r="D10" s="143" t="s">
        <v>271</v>
      </c>
      <c r="E10" s="144"/>
      <c r="F10" s="88">
        <v>116708000</v>
      </c>
    </row>
    <row r="11" spans="2:6" ht="20.100000000000001" customHeight="1" x14ac:dyDescent="0.4">
      <c r="B11" s="253"/>
      <c r="C11" s="253"/>
      <c r="D11" s="143" t="s">
        <v>272</v>
      </c>
      <c r="E11" s="144"/>
      <c r="F11" s="88">
        <v>19526000</v>
      </c>
    </row>
    <row r="12" spans="2:6" ht="20.100000000000001" customHeight="1" x14ac:dyDescent="0.4">
      <c r="B12" s="253"/>
      <c r="C12" s="253"/>
      <c r="D12" s="143" t="s">
        <v>273</v>
      </c>
      <c r="E12" s="144"/>
      <c r="F12" s="88">
        <v>928000</v>
      </c>
    </row>
    <row r="13" spans="2:6" ht="20.100000000000001" customHeight="1" x14ac:dyDescent="0.4">
      <c r="B13" s="253"/>
      <c r="C13" s="253"/>
      <c r="D13" s="143" t="s">
        <v>274</v>
      </c>
      <c r="E13" s="144"/>
      <c r="F13" s="88">
        <v>2827801000</v>
      </c>
    </row>
    <row r="14" spans="2:6" ht="20.100000000000001" customHeight="1" x14ac:dyDescent="0.4">
      <c r="B14" s="253"/>
      <c r="C14" s="253"/>
      <c r="D14" s="143" t="s">
        <v>275</v>
      </c>
      <c r="E14" s="144"/>
      <c r="F14" s="88">
        <v>667000</v>
      </c>
    </row>
    <row r="15" spans="2:6" ht="20.100000000000001" customHeight="1" x14ac:dyDescent="0.4">
      <c r="B15" s="253"/>
      <c r="C15" s="253"/>
      <c r="D15" s="143" t="s">
        <v>276</v>
      </c>
      <c r="E15" s="144"/>
      <c r="F15" s="88">
        <v>3246134</v>
      </c>
    </row>
    <row r="16" spans="2:6" ht="20.100000000000001" customHeight="1" x14ac:dyDescent="0.4">
      <c r="B16" s="253"/>
      <c r="C16" s="253"/>
      <c r="D16" s="143" t="s">
        <v>277</v>
      </c>
      <c r="E16" s="144"/>
      <c r="F16" s="88">
        <v>11344933</v>
      </c>
    </row>
    <row r="17" spans="2:8" ht="20.100000000000001" customHeight="1" x14ac:dyDescent="0.4">
      <c r="B17" s="253"/>
      <c r="C17" s="253"/>
      <c r="D17" s="143" t="s">
        <v>278</v>
      </c>
      <c r="E17" s="144"/>
      <c r="F17" s="88">
        <v>3338476</v>
      </c>
    </row>
    <row r="18" spans="2:8" ht="20.100000000000001" customHeight="1" x14ac:dyDescent="0.4">
      <c r="B18" s="253"/>
      <c r="C18" s="254"/>
      <c r="D18" s="255" t="s">
        <v>169</v>
      </c>
      <c r="E18" s="256"/>
      <c r="F18" s="88">
        <f>SUM(F5:F17)</f>
        <v>3691445717</v>
      </c>
      <c r="H18" s="186"/>
    </row>
    <row r="19" spans="2:8" ht="20.100000000000001" customHeight="1" x14ac:dyDescent="0.4">
      <c r="B19" s="253"/>
      <c r="C19" s="257" t="s">
        <v>170</v>
      </c>
      <c r="D19" s="257" t="s">
        <v>171</v>
      </c>
      <c r="E19" s="144" t="s">
        <v>172</v>
      </c>
      <c r="F19" s="88">
        <v>200803000</v>
      </c>
    </row>
    <row r="20" spans="2:8" ht="20.100000000000001" customHeight="1" x14ac:dyDescent="0.4">
      <c r="B20" s="253"/>
      <c r="C20" s="258"/>
      <c r="D20" s="258"/>
      <c r="E20" s="144" t="s">
        <v>173</v>
      </c>
      <c r="F20" s="88">
        <v>41102000</v>
      </c>
    </row>
    <row r="21" spans="2:8" ht="20.100000000000001" customHeight="1" x14ac:dyDescent="0.4">
      <c r="B21" s="253"/>
      <c r="C21" s="253"/>
      <c r="D21" s="259"/>
      <c r="E21" s="27" t="s">
        <v>154</v>
      </c>
      <c r="F21" s="88">
        <f>SUM(F19:F20)</f>
        <v>241905000</v>
      </c>
    </row>
    <row r="22" spans="2:8" ht="20.100000000000001" customHeight="1" x14ac:dyDescent="0.4">
      <c r="B22" s="253"/>
      <c r="C22" s="253"/>
      <c r="D22" s="257" t="s">
        <v>174</v>
      </c>
      <c r="E22" s="144" t="s">
        <v>172</v>
      </c>
      <c r="F22" s="88">
        <v>135888879</v>
      </c>
    </row>
    <row r="23" spans="2:8" ht="20.100000000000001" customHeight="1" x14ac:dyDescent="0.4">
      <c r="B23" s="253"/>
      <c r="C23" s="253"/>
      <c r="D23" s="258"/>
      <c r="E23" s="144" t="s">
        <v>173</v>
      </c>
      <c r="F23" s="88">
        <v>440239182</v>
      </c>
    </row>
    <row r="24" spans="2:8" ht="20.100000000000001" customHeight="1" x14ac:dyDescent="0.4">
      <c r="B24" s="253"/>
      <c r="C24" s="253"/>
      <c r="D24" s="259"/>
      <c r="E24" s="27" t="s">
        <v>154</v>
      </c>
      <c r="F24" s="88">
        <f>SUM(F22:F23)</f>
        <v>576128061</v>
      </c>
    </row>
    <row r="25" spans="2:8" ht="20.100000000000001" customHeight="1" x14ac:dyDescent="0.4">
      <c r="B25" s="253"/>
      <c r="C25" s="254"/>
      <c r="D25" s="255" t="s">
        <v>169</v>
      </c>
      <c r="E25" s="256"/>
      <c r="F25" s="88">
        <f>F21+F24</f>
        <v>818033061</v>
      </c>
      <c r="H25" s="186"/>
    </row>
    <row r="26" spans="2:8" ht="20.100000000000001" customHeight="1" x14ac:dyDescent="0.4">
      <c r="B26" s="254"/>
      <c r="C26" s="255" t="s">
        <v>43</v>
      </c>
      <c r="D26" s="260"/>
      <c r="E26" s="256"/>
      <c r="F26" s="88">
        <f>F18+F25</f>
        <v>4509478778</v>
      </c>
    </row>
    <row r="27" spans="2:8" ht="2.1" customHeight="1" x14ac:dyDescent="0.4"/>
  </sheetData>
  <mergeCells count="9">
    <mergeCell ref="B2:F2"/>
    <mergeCell ref="B5:B26"/>
    <mergeCell ref="C5:C18"/>
    <mergeCell ref="D18:E18"/>
    <mergeCell ref="C19:C25"/>
    <mergeCell ref="D19:D21"/>
    <mergeCell ref="D22:D24"/>
    <mergeCell ref="D25:E25"/>
    <mergeCell ref="C26:E26"/>
  </mergeCells>
  <phoneticPr fontId="2"/>
  <conditionalFormatting sqref="F5:F26">
    <cfRule type="expression" dxfId="12" priority="6">
      <formula>$F$3="（単位：円）"</formula>
    </cfRule>
    <cfRule type="expression" dxfId="11" priority="8">
      <formula>$F$3="（単位：千円）"</formula>
    </cfRule>
    <cfRule type="expression" dxfId="10" priority="9">
      <formula>$F$3="（単位：百万円）"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  <pageSetUpPr fitToPage="1"/>
  </sheetPr>
  <dimension ref="A1:I17"/>
  <sheetViews>
    <sheetView showGridLines="0" view="pageBreakPreview" zoomScaleNormal="70" zoomScaleSheetLayoutView="100" workbookViewId="0"/>
  </sheetViews>
  <sheetFormatPr defaultColWidth="8.625" defaultRowHeight="13.5" x14ac:dyDescent="0.4"/>
  <cols>
    <col min="1" max="1" width="4.625" style="51" customWidth="1"/>
    <col min="2" max="2" width="21.625" style="51" customWidth="1"/>
    <col min="3" max="7" width="14.375" style="51" customWidth="1"/>
    <col min="8" max="8" width="1.125" style="51" customWidth="1"/>
    <col min="9" max="16384" width="8.625" style="51"/>
  </cols>
  <sheetData>
    <row r="1" spans="1:9" ht="14.45" customHeight="1" x14ac:dyDescent="0.4"/>
    <row r="2" spans="1:9" ht="18.600000000000001" customHeight="1" x14ac:dyDescent="0.4"/>
    <row r="3" spans="1:9" ht="18" customHeight="1" x14ac:dyDescent="0.4">
      <c r="B3" s="261" t="s">
        <v>175</v>
      </c>
      <c r="C3" s="262"/>
      <c r="D3" s="262"/>
      <c r="E3" s="158"/>
      <c r="F3" s="158"/>
      <c r="G3" s="70" t="str">
        <f>'1.(1)①②有形固定資産の明細'!J4</f>
        <v>（単位：千円）</v>
      </c>
    </row>
    <row r="4" spans="1:9" ht="24.95" customHeight="1" x14ac:dyDescent="0.4">
      <c r="B4" s="194" t="s">
        <v>162</v>
      </c>
      <c r="C4" s="194" t="s">
        <v>159</v>
      </c>
      <c r="D4" s="263" t="s">
        <v>176</v>
      </c>
      <c r="E4" s="194"/>
      <c r="F4" s="194"/>
      <c r="G4" s="194"/>
      <c r="I4" s="182" t="s">
        <v>265</v>
      </c>
    </row>
    <row r="5" spans="1:9" s="66" customFormat="1" ht="27.95" customHeight="1" x14ac:dyDescent="0.4">
      <c r="B5" s="194"/>
      <c r="C5" s="194"/>
      <c r="D5" s="159" t="s">
        <v>177</v>
      </c>
      <c r="E5" s="147" t="s">
        <v>178</v>
      </c>
      <c r="F5" s="147" t="s">
        <v>179</v>
      </c>
      <c r="G5" s="147" t="s">
        <v>180</v>
      </c>
      <c r="I5" s="183"/>
    </row>
    <row r="6" spans="1:9" ht="30" customHeight="1" x14ac:dyDescent="0.4">
      <c r="B6" s="137" t="s">
        <v>181</v>
      </c>
      <c r="C6" s="160">
        <v>5143831171</v>
      </c>
      <c r="D6" s="161">
        <v>576128061</v>
      </c>
      <c r="E6" s="162">
        <v>219700000</v>
      </c>
      <c r="F6" s="162">
        <v>4348003110</v>
      </c>
      <c r="G6" s="162">
        <v>0</v>
      </c>
      <c r="I6" s="184" t="str">
        <f>IF(C6-SUM(D6:G6)=0,"OK","要確認")</f>
        <v>OK</v>
      </c>
    </row>
    <row r="7" spans="1:9" ht="30" customHeight="1" x14ac:dyDescent="0.4">
      <c r="B7" s="137" t="s">
        <v>182</v>
      </c>
      <c r="C7" s="160">
        <v>758060873</v>
      </c>
      <c r="D7" s="162">
        <v>241905000</v>
      </c>
      <c r="E7" s="162">
        <v>441400000</v>
      </c>
      <c r="F7" s="162">
        <v>74755873</v>
      </c>
      <c r="G7" s="162">
        <v>0</v>
      </c>
      <c r="I7" s="184" t="str">
        <f>IF(C7-SUM(D7:G7)=0,"OK","要確認")</f>
        <v>OK</v>
      </c>
    </row>
    <row r="8" spans="1:9" ht="30" customHeight="1" x14ac:dyDescent="0.4">
      <c r="B8" s="137" t="s">
        <v>183</v>
      </c>
      <c r="C8" s="160">
        <v>424133202</v>
      </c>
      <c r="D8" s="162">
        <v>0</v>
      </c>
      <c r="E8" s="162">
        <v>0</v>
      </c>
      <c r="F8" s="162">
        <v>424133202</v>
      </c>
      <c r="G8" s="162">
        <v>0</v>
      </c>
      <c r="I8" s="184" t="str">
        <f>IF(C8-SUM(D8:G8)=0,"OK","要確認")</f>
        <v>OK</v>
      </c>
    </row>
    <row r="9" spans="1:9" ht="30" customHeight="1" x14ac:dyDescent="0.4">
      <c r="B9" s="137" t="s">
        <v>148</v>
      </c>
      <c r="C9" s="160">
        <v>0</v>
      </c>
      <c r="D9" s="161">
        <v>0</v>
      </c>
      <c r="E9" s="162">
        <v>0</v>
      </c>
      <c r="F9" s="162">
        <v>0</v>
      </c>
      <c r="G9" s="162">
        <v>0</v>
      </c>
      <c r="I9" s="184" t="str">
        <f>IF(C9-SUM(D9:G9)=0,"OK","要確認")</f>
        <v>OK</v>
      </c>
    </row>
    <row r="10" spans="1:9" ht="30" customHeight="1" x14ac:dyDescent="0.4">
      <c r="B10" s="163" t="s">
        <v>118</v>
      </c>
      <c r="C10" s="164">
        <v>6326025246</v>
      </c>
      <c r="D10" s="164">
        <v>818033061</v>
      </c>
      <c r="E10" s="164">
        <v>661100000</v>
      </c>
      <c r="F10" s="164">
        <v>4846892185</v>
      </c>
      <c r="G10" s="164">
        <v>0</v>
      </c>
      <c r="I10" s="184" t="str">
        <f>IF(C10-SUM(D10:G10)=0,"OK","要確認")</f>
        <v>OK</v>
      </c>
    </row>
    <row r="11" spans="1:9" s="12" customFormat="1" ht="3.75" customHeight="1" x14ac:dyDescent="0.4"/>
    <row r="12" spans="1:9" s="12" customFormat="1" ht="15" customHeight="1" x14ac:dyDescent="0.4"/>
    <row r="13" spans="1:9" s="12" customFormat="1" ht="21.75" customHeight="1" x14ac:dyDescent="0.4">
      <c r="B13" s="181" t="s">
        <v>264</v>
      </c>
      <c r="C13" s="181" t="str">
        <f>IF(C10-SUM(C6:C9)=0,"OK","要確認")</f>
        <v>OK</v>
      </c>
      <c r="D13" s="181" t="str">
        <f>IF(D10-SUM(D6:D9)=0,"OK","要確認")</f>
        <v>OK</v>
      </c>
      <c r="E13" s="181" t="str">
        <f>IF(E10-SUM(E6:E9)=0,"OK","要確認")</f>
        <v>OK</v>
      </c>
      <c r="F13" s="181" t="str">
        <f>IF(F10-SUM(F6:F9)=0,"OK","要確認")</f>
        <v>OK</v>
      </c>
      <c r="G13" s="181" t="str">
        <f>IF(G10-SUM(G6:G9)=0,"OK","要確認")</f>
        <v>OK</v>
      </c>
    </row>
    <row r="14" spans="1:9" x14ac:dyDescent="0.4">
      <c r="A14" s="12"/>
      <c r="B14" s="165"/>
      <c r="C14" s="165"/>
      <c r="D14" s="165"/>
      <c r="E14" s="165"/>
      <c r="F14" s="165"/>
      <c r="G14" s="165"/>
      <c r="H14" s="12"/>
    </row>
    <row r="15" spans="1:9" x14ac:dyDescent="0.4">
      <c r="A15" s="12"/>
      <c r="B15" s="12"/>
      <c r="C15" s="12"/>
      <c r="D15" s="12"/>
      <c r="E15" s="12"/>
      <c r="F15" s="12"/>
      <c r="G15" s="12"/>
      <c r="H15" s="12"/>
    </row>
    <row r="16" spans="1:9" x14ac:dyDescent="0.4">
      <c r="B16" s="113"/>
      <c r="C16" s="12"/>
      <c r="D16" s="113"/>
      <c r="E16" s="113"/>
      <c r="F16" s="113"/>
      <c r="G16" s="113"/>
    </row>
    <row r="17" spans="1:8" x14ac:dyDescent="0.4">
      <c r="A17" s="66"/>
      <c r="B17" s="66"/>
      <c r="C17" s="66"/>
      <c r="D17" s="66"/>
      <c r="E17" s="66"/>
      <c r="F17" s="66"/>
      <c r="G17" s="66"/>
      <c r="H17" s="66"/>
    </row>
  </sheetData>
  <mergeCells count="4">
    <mergeCell ref="B3:D3"/>
    <mergeCell ref="B4:B5"/>
    <mergeCell ref="C4:C5"/>
    <mergeCell ref="D4:G4"/>
  </mergeCells>
  <phoneticPr fontId="2"/>
  <conditionalFormatting sqref="C6:G10">
    <cfRule type="expression" dxfId="9" priority="5">
      <formula>$G$3="（単位：十億円）"</formula>
    </cfRule>
    <cfRule type="expression" dxfId="8" priority="6">
      <formula>$G$3="（単位：百万円）"</formula>
    </cfRule>
    <cfRule type="expression" dxfId="7" priority="7">
      <formula>$G$3="（単位：千円）"</formula>
    </cfRule>
    <cfRule type="expression" dxfId="6" priority="8">
      <formula>$G$3="（単位：円）"</formula>
    </cfRule>
  </conditionalFormatting>
  <dataValidations count="1">
    <dataValidation type="whole" allowBlank="1" showInputMessage="1" showErrorMessage="1" sqref="D6:G9">
      <formula1>0</formula1>
      <formula2>1E+25</formula2>
    </dataValidation>
  </dataValidations>
  <pageMargins left="0.70866141732283472" right="0.70866141732283472" top="0.74803149606299213" bottom="0.74803149606299213" header="0.31496062992125984" footer="0.31496062992125984"/>
  <pageSetup paperSize="9" scale="8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C9"/>
  <sheetViews>
    <sheetView showGridLines="0" view="pageBreakPreview" zoomScaleNormal="70" zoomScaleSheetLayoutView="100" workbookViewId="0"/>
  </sheetViews>
  <sheetFormatPr defaultColWidth="8.625" defaultRowHeight="13.5" x14ac:dyDescent="0.4"/>
  <cols>
    <col min="1" max="1" width="3" style="51" customWidth="1"/>
    <col min="2" max="2" width="36.625" style="51" customWidth="1"/>
    <col min="3" max="3" width="18.625" style="51" customWidth="1"/>
    <col min="4" max="16384" width="8.625" style="51"/>
  </cols>
  <sheetData>
    <row r="1" spans="1:3" x14ac:dyDescent="0.4">
      <c r="B1" s="51" t="s">
        <v>186</v>
      </c>
    </row>
    <row r="2" spans="1:3" x14ac:dyDescent="0.4">
      <c r="B2" s="251"/>
      <c r="C2" s="251"/>
    </row>
    <row r="3" spans="1:3" x14ac:dyDescent="0.4">
      <c r="B3" s="10" t="s">
        <v>152</v>
      </c>
      <c r="C3" s="52" t="str">
        <f>'1.(1)①②有形固定資産の明細'!J4</f>
        <v>（単位：千円）</v>
      </c>
    </row>
    <row r="4" spans="1:3" ht="18.95" customHeight="1" x14ac:dyDescent="0.4">
      <c r="A4" s="14"/>
      <c r="B4" s="41" t="s">
        <v>65</v>
      </c>
      <c r="C4" s="41" t="s">
        <v>146</v>
      </c>
    </row>
    <row r="5" spans="1:3" ht="20.100000000000001" customHeight="1" x14ac:dyDescent="0.4">
      <c r="A5" s="14"/>
      <c r="B5" s="145" t="s">
        <v>192</v>
      </c>
      <c r="C5" s="55">
        <v>217834378</v>
      </c>
    </row>
    <row r="6" spans="1:3" ht="20.100000000000001" customHeight="1" x14ac:dyDescent="0.4">
      <c r="A6" s="14"/>
      <c r="B6" s="145" t="s">
        <v>193</v>
      </c>
      <c r="C6" s="55">
        <v>0</v>
      </c>
    </row>
    <row r="7" spans="1:3" ht="20.100000000000001" customHeight="1" x14ac:dyDescent="0.4">
      <c r="A7" s="14"/>
      <c r="B7" s="145" t="s">
        <v>194</v>
      </c>
      <c r="C7" s="55">
        <v>0</v>
      </c>
    </row>
    <row r="8" spans="1:3" ht="20.100000000000001" customHeight="1" x14ac:dyDescent="0.4">
      <c r="A8" s="14"/>
      <c r="B8" s="41" t="s">
        <v>43</v>
      </c>
      <c r="C8" s="19">
        <v>217834378</v>
      </c>
    </row>
    <row r="9" spans="1:3" ht="2.1" customHeight="1" x14ac:dyDescent="0.4"/>
  </sheetData>
  <sheetProtection autoFilter="0"/>
  <mergeCells count="1">
    <mergeCell ref="B2:C2"/>
  </mergeCells>
  <phoneticPr fontId="2"/>
  <conditionalFormatting sqref="C5:C8">
    <cfRule type="expression" dxfId="5" priority="12">
      <formula>$C$3="（単位：百万円）"</formula>
    </cfRule>
    <cfRule type="expression" dxfId="4" priority="13">
      <formula>$C$3="（単位：千円）"</formula>
    </cfRule>
    <cfRule type="expression" dxfId="3" priority="14">
      <formula>$C$3="（単位：円）"</formula>
    </cfRule>
  </conditionalFormatting>
  <conditionalFormatting sqref="C3">
    <cfRule type="expression" dxfId="2" priority="86">
      <formula>#REF!="（単位：円）"</formula>
    </cfRule>
    <cfRule type="expression" dxfId="1" priority="87">
      <formula>#REF!="（単位：百万円）"</formula>
    </cfRule>
    <cfRule type="expression" dxfId="0" priority="88">
      <formula>#REF!="（単位：千円）"</formula>
    </cfRule>
  </conditionalFormatting>
  <dataValidations count="1">
    <dataValidation type="list" allowBlank="1" showInputMessage="1" showErrorMessage="1" sqref="C3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45"/>
  <sheetViews>
    <sheetView showGridLines="0" view="pageBreakPreview" zoomScaleNormal="55" zoomScaleSheetLayoutView="100" workbookViewId="0"/>
  </sheetViews>
  <sheetFormatPr defaultColWidth="8.625" defaultRowHeight="14.45" customHeight="1" x14ac:dyDescent="0.4"/>
  <cols>
    <col min="1" max="1" width="0.875" style="29" customWidth="1"/>
    <col min="2" max="2" width="3.5" style="29" customWidth="1"/>
    <col min="3" max="11" width="16.625" style="29" customWidth="1"/>
    <col min="12" max="12" width="1.125" style="29" customWidth="1"/>
    <col min="13" max="13" width="8.625" style="29"/>
    <col min="14" max="14" width="14.125" style="29" bestFit="1" customWidth="1"/>
    <col min="15" max="16" width="12.875" style="29" bestFit="1" customWidth="1"/>
    <col min="17" max="17" width="14" style="29" bestFit="1" customWidth="1"/>
    <col min="18" max="16384" width="8.625" style="29"/>
  </cols>
  <sheetData>
    <row r="1" spans="1:15" s="25" customFormat="1" ht="15" customHeight="1" x14ac:dyDescent="0.4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5" ht="14.45" customHeight="1" x14ac:dyDescent="0.4">
      <c r="A2" s="30" t="s">
        <v>0</v>
      </c>
      <c r="B2" s="32"/>
      <c r="C2" s="32"/>
      <c r="D2" s="32"/>
      <c r="E2" s="32"/>
      <c r="F2" s="4"/>
      <c r="G2" s="4"/>
      <c r="H2" s="4"/>
      <c r="I2" s="4"/>
      <c r="J2" s="4"/>
      <c r="K2" s="4"/>
    </row>
    <row r="3" spans="1:15" ht="14.45" customHeight="1" x14ac:dyDescent="0.4"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5" ht="14.45" customHeight="1" x14ac:dyDescent="0.4">
      <c r="A4" s="28"/>
      <c r="B4" s="33" t="s">
        <v>44</v>
      </c>
      <c r="C4" s="34"/>
      <c r="D4" s="4"/>
      <c r="E4" s="4"/>
      <c r="F4" s="4"/>
      <c r="G4" s="4"/>
      <c r="H4" s="4"/>
      <c r="I4" s="4"/>
      <c r="J4" s="2" t="s">
        <v>45</v>
      </c>
      <c r="K4" s="4"/>
      <c r="L4" s="28"/>
    </row>
    <row r="5" spans="1:15" ht="42.95" customHeight="1" x14ac:dyDescent="0.4">
      <c r="A5" s="28"/>
      <c r="B5" s="35" t="s">
        <v>1</v>
      </c>
      <c r="C5" s="35"/>
      <c r="D5" s="36" t="s">
        <v>25</v>
      </c>
      <c r="E5" s="36" t="s">
        <v>26</v>
      </c>
      <c r="F5" s="36" t="s">
        <v>27</v>
      </c>
      <c r="G5" s="36" t="s">
        <v>2</v>
      </c>
      <c r="H5" s="36" t="s">
        <v>3</v>
      </c>
      <c r="I5" s="35" t="s">
        <v>28</v>
      </c>
      <c r="J5" s="37" t="s">
        <v>4</v>
      </c>
      <c r="K5" s="38"/>
      <c r="L5" s="28"/>
    </row>
    <row r="6" spans="1:15" ht="14.45" customHeight="1" x14ac:dyDescent="0.4">
      <c r="A6" s="28"/>
      <c r="B6" s="204" t="s">
        <v>29</v>
      </c>
      <c r="C6" s="204"/>
      <c r="D6" s="39">
        <v>19025781075</v>
      </c>
      <c r="E6" s="39">
        <v>1553527927</v>
      </c>
      <c r="F6" s="39">
        <v>1136039567</v>
      </c>
      <c r="G6" s="39">
        <v>19443269435</v>
      </c>
      <c r="H6" s="39">
        <v>9723394179</v>
      </c>
      <c r="I6" s="39">
        <v>431252306</v>
      </c>
      <c r="J6" s="39">
        <v>9719875256</v>
      </c>
      <c r="K6" s="38"/>
      <c r="L6" s="28"/>
      <c r="N6" s="173"/>
      <c r="O6" s="174"/>
    </row>
    <row r="7" spans="1:15" ht="14.45" customHeight="1" x14ac:dyDescent="0.4">
      <c r="A7" s="28"/>
      <c r="B7" s="204" t="s">
        <v>30</v>
      </c>
      <c r="C7" s="204"/>
      <c r="D7" s="39">
        <v>1266404216</v>
      </c>
      <c r="E7" s="39">
        <v>16502886</v>
      </c>
      <c r="F7" s="39">
        <v>15467966</v>
      </c>
      <c r="G7" s="39">
        <v>1267439136</v>
      </c>
      <c r="H7" s="39">
        <v>0</v>
      </c>
      <c r="I7" s="39">
        <v>0</v>
      </c>
      <c r="J7" s="39">
        <v>1267439136</v>
      </c>
      <c r="K7" s="38"/>
      <c r="L7" s="28"/>
      <c r="N7" s="173"/>
      <c r="O7" s="174"/>
    </row>
    <row r="8" spans="1:15" ht="14.45" customHeight="1" x14ac:dyDescent="0.4">
      <c r="A8" s="28"/>
      <c r="B8" s="207" t="s">
        <v>31</v>
      </c>
      <c r="C8" s="207"/>
      <c r="D8" s="39">
        <v>44708800</v>
      </c>
      <c r="E8" s="39">
        <v>0</v>
      </c>
      <c r="F8" s="39">
        <v>0</v>
      </c>
      <c r="G8" s="39">
        <v>44708800</v>
      </c>
      <c r="H8" s="39">
        <v>0</v>
      </c>
      <c r="I8" s="39">
        <v>0</v>
      </c>
      <c r="J8" s="39">
        <v>44708800</v>
      </c>
      <c r="K8" s="38"/>
      <c r="L8" s="28"/>
      <c r="N8" s="173"/>
      <c r="O8" s="174"/>
    </row>
    <row r="9" spans="1:15" ht="14.45" customHeight="1" x14ac:dyDescent="0.4">
      <c r="A9" s="28"/>
      <c r="B9" s="207" t="s">
        <v>32</v>
      </c>
      <c r="C9" s="207"/>
      <c r="D9" s="39">
        <v>14853224123</v>
      </c>
      <c r="E9" s="39">
        <v>1197776401</v>
      </c>
      <c r="F9" s="39">
        <v>359228600</v>
      </c>
      <c r="G9" s="39">
        <v>15691771924</v>
      </c>
      <c r="H9" s="39">
        <v>8243614870</v>
      </c>
      <c r="I9" s="39">
        <v>291449872</v>
      </c>
      <c r="J9" s="39">
        <v>7448157054</v>
      </c>
      <c r="K9" s="38"/>
      <c r="L9" s="28"/>
      <c r="N9" s="173"/>
      <c r="O9" s="174"/>
    </row>
    <row r="10" spans="1:15" ht="14.45" customHeight="1" x14ac:dyDescent="0.4">
      <c r="A10" s="28"/>
      <c r="B10" s="204" t="s">
        <v>33</v>
      </c>
      <c r="C10" s="204"/>
      <c r="D10" s="39">
        <v>2091120735</v>
      </c>
      <c r="E10" s="39">
        <v>172586520</v>
      </c>
      <c r="F10" s="39">
        <v>0</v>
      </c>
      <c r="G10" s="39">
        <v>2263707255</v>
      </c>
      <c r="H10" s="39">
        <v>1479779309</v>
      </c>
      <c r="I10" s="39">
        <v>139802434</v>
      </c>
      <c r="J10" s="39">
        <v>783927946</v>
      </c>
      <c r="K10" s="38"/>
      <c r="L10" s="28"/>
      <c r="N10" s="173"/>
      <c r="O10" s="174"/>
    </row>
    <row r="11" spans="1:15" ht="14.45" customHeight="1" x14ac:dyDescent="0.4">
      <c r="A11" s="28"/>
      <c r="B11" s="207" t="s">
        <v>34</v>
      </c>
      <c r="C11" s="207"/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8"/>
      <c r="L11" s="28"/>
      <c r="N11" s="173"/>
      <c r="O11" s="174"/>
    </row>
    <row r="12" spans="1:15" ht="14.45" customHeight="1" x14ac:dyDescent="0.4">
      <c r="A12" s="28"/>
      <c r="B12" s="204" t="s">
        <v>35</v>
      </c>
      <c r="C12" s="204"/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8"/>
      <c r="L12" s="28"/>
      <c r="N12" s="173"/>
      <c r="O12" s="174"/>
    </row>
    <row r="13" spans="1:15" ht="14.45" customHeight="1" x14ac:dyDescent="0.4">
      <c r="A13" s="28"/>
      <c r="B13" s="207" t="s">
        <v>36</v>
      </c>
      <c r="C13" s="207"/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0</v>
      </c>
      <c r="K13" s="38"/>
      <c r="L13" s="28"/>
      <c r="N13" s="173"/>
      <c r="O13" s="174"/>
    </row>
    <row r="14" spans="1:15" ht="14.45" customHeight="1" x14ac:dyDescent="0.4">
      <c r="A14" s="28"/>
      <c r="B14" s="207" t="s">
        <v>37</v>
      </c>
      <c r="C14" s="207"/>
      <c r="D14" s="39">
        <v>0</v>
      </c>
      <c r="E14" s="39">
        <v>0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8"/>
      <c r="L14" s="28"/>
      <c r="N14" s="173"/>
      <c r="O14" s="174"/>
    </row>
    <row r="15" spans="1:15" ht="14.45" customHeight="1" x14ac:dyDescent="0.4">
      <c r="A15" s="28"/>
      <c r="B15" s="207" t="s">
        <v>38</v>
      </c>
      <c r="C15" s="207"/>
      <c r="D15" s="39">
        <v>770323201</v>
      </c>
      <c r="E15" s="39">
        <v>166662120</v>
      </c>
      <c r="F15" s="39">
        <v>761343001</v>
      </c>
      <c r="G15" s="39">
        <v>175642320</v>
      </c>
      <c r="H15" s="39">
        <v>0</v>
      </c>
      <c r="I15" s="39">
        <v>0</v>
      </c>
      <c r="J15" s="39">
        <v>175642320</v>
      </c>
      <c r="K15" s="38"/>
      <c r="L15" s="28"/>
      <c r="N15" s="173"/>
      <c r="O15" s="174"/>
    </row>
    <row r="16" spans="1:15" ht="14.45" customHeight="1" x14ac:dyDescent="0.4">
      <c r="A16" s="28"/>
      <c r="B16" s="208" t="s">
        <v>39</v>
      </c>
      <c r="C16" s="208"/>
      <c r="D16" s="39">
        <v>39317662753</v>
      </c>
      <c r="E16" s="39">
        <v>300410343</v>
      </c>
      <c r="F16" s="39">
        <v>35606440</v>
      </c>
      <c r="G16" s="39">
        <v>39582466656</v>
      </c>
      <c r="H16" s="39">
        <v>23286510597</v>
      </c>
      <c r="I16" s="39">
        <v>655453725</v>
      </c>
      <c r="J16" s="39">
        <v>16295956059</v>
      </c>
      <c r="K16" s="38"/>
      <c r="L16" s="28"/>
      <c r="N16" s="173"/>
      <c r="O16" s="174"/>
    </row>
    <row r="17" spans="1:17" ht="14.45" customHeight="1" x14ac:dyDescent="0.4">
      <c r="A17" s="28"/>
      <c r="B17" s="204" t="s">
        <v>40</v>
      </c>
      <c r="C17" s="204"/>
      <c r="D17" s="39">
        <v>2443343697</v>
      </c>
      <c r="E17" s="39">
        <v>3635073</v>
      </c>
      <c r="F17" s="39">
        <v>0</v>
      </c>
      <c r="G17" s="39">
        <v>2446978770</v>
      </c>
      <c r="H17" s="39">
        <v>0</v>
      </c>
      <c r="I17" s="39">
        <v>0</v>
      </c>
      <c r="J17" s="39">
        <v>2446978770</v>
      </c>
      <c r="K17" s="38"/>
      <c r="L17" s="28"/>
      <c r="N17" s="173"/>
      <c r="O17" s="174"/>
    </row>
    <row r="18" spans="1:17" ht="14.45" customHeight="1" x14ac:dyDescent="0.4">
      <c r="A18" s="28"/>
      <c r="B18" s="207" t="s">
        <v>41</v>
      </c>
      <c r="C18" s="207"/>
      <c r="D18" s="39">
        <v>838515830</v>
      </c>
      <c r="E18" s="39">
        <v>66986730</v>
      </c>
      <c r="F18" s="39">
        <v>0</v>
      </c>
      <c r="G18" s="39">
        <v>905502560</v>
      </c>
      <c r="H18" s="39">
        <v>558522760</v>
      </c>
      <c r="I18" s="39">
        <v>18277505</v>
      </c>
      <c r="J18" s="39">
        <v>346979800</v>
      </c>
      <c r="K18" s="38"/>
      <c r="L18" s="28"/>
      <c r="N18" s="173"/>
      <c r="O18" s="174"/>
    </row>
    <row r="19" spans="1:17" ht="14.45" customHeight="1" x14ac:dyDescent="0.4">
      <c r="A19" s="28"/>
      <c r="B19" s="204" t="s">
        <v>33</v>
      </c>
      <c r="C19" s="204"/>
      <c r="D19" s="39">
        <v>35999116786</v>
      </c>
      <c r="E19" s="39">
        <v>201176110</v>
      </c>
      <c r="F19" s="39">
        <v>0</v>
      </c>
      <c r="G19" s="39">
        <v>36200292896</v>
      </c>
      <c r="H19" s="39">
        <v>22727987837</v>
      </c>
      <c r="I19" s="39">
        <v>637176220</v>
      </c>
      <c r="J19" s="39">
        <v>13472305059</v>
      </c>
      <c r="K19" s="38"/>
      <c r="L19" s="28"/>
      <c r="N19" s="173"/>
      <c r="O19" s="174"/>
    </row>
    <row r="20" spans="1:17" ht="14.45" customHeight="1" x14ac:dyDescent="0.4">
      <c r="A20" s="28"/>
      <c r="B20" s="204" t="s">
        <v>37</v>
      </c>
      <c r="C20" s="204"/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8"/>
      <c r="L20" s="28"/>
      <c r="N20" s="173"/>
      <c r="O20" s="174"/>
    </row>
    <row r="21" spans="1:17" ht="14.45" customHeight="1" x14ac:dyDescent="0.4">
      <c r="A21" s="28"/>
      <c r="B21" s="207" t="s">
        <v>38</v>
      </c>
      <c r="C21" s="207"/>
      <c r="D21" s="39">
        <v>36686440</v>
      </c>
      <c r="E21" s="39">
        <v>28612430</v>
      </c>
      <c r="F21" s="39">
        <v>35606440</v>
      </c>
      <c r="G21" s="39">
        <v>29692430</v>
      </c>
      <c r="H21" s="39">
        <v>0</v>
      </c>
      <c r="I21" s="39">
        <v>0</v>
      </c>
      <c r="J21" s="39">
        <v>29692430</v>
      </c>
      <c r="K21" s="38"/>
      <c r="L21" s="28"/>
      <c r="N21" s="173"/>
      <c r="O21" s="174"/>
    </row>
    <row r="22" spans="1:17" ht="14.45" customHeight="1" x14ac:dyDescent="0.4">
      <c r="A22" s="28"/>
      <c r="B22" s="204" t="s">
        <v>42</v>
      </c>
      <c r="C22" s="204"/>
      <c r="D22" s="39">
        <v>1505352921</v>
      </c>
      <c r="E22" s="39">
        <v>76066978</v>
      </c>
      <c r="F22" s="39">
        <v>18950000</v>
      </c>
      <c r="G22" s="39">
        <v>1562469899</v>
      </c>
      <c r="H22" s="39">
        <v>1365423132</v>
      </c>
      <c r="I22" s="39">
        <v>47064183</v>
      </c>
      <c r="J22" s="39">
        <v>197046767</v>
      </c>
      <c r="K22" s="38"/>
      <c r="L22" s="28"/>
      <c r="N22" s="173"/>
      <c r="O22" s="174"/>
    </row>
    <row r="23" spans="1:17" ht="14.45" customHeight="1" x14ac:dyDescent="0.4">
      <c r="A23" s="28"/>
      <c r="B23" s="205" t="s">
        <v>43</v>
      </c>
      <c r="C23" s="206"/>
      <c r="D23" s="39">
        <v>59848796749</v>
      </c>
      <c r="E23" s="39">
        <v>1930005248</v>
      </c>
      <c r="F23" s="39">
        <v>1190596007</v>
      </c>
      <c r="G23" s="39">
        <v>60588205990</v>
      </c>
      <c r="H23" s="39">
        <v>34375327908</v>
      </c>
      <c r="I23" s="39">
        <v>1133770214</v>
      </c>
      <c r="J23" s="39">
        <v>26212878082</v>
      </c>
      <c r="K23" s="38"/>
      <c r="L23" s="28"/>
      <c r="N23" s="173"/>
      <c r="O23" s="174"/>
    </row>
    <row r="24" spans="1:17" ht="14.45" customHeight="1" x14ac:dyDescent="0.4">
      <c r="A24" s="28"/>
      <c r="B24" s="10"/>
      <c r="C24" s="3"/>
      <c r="D24" s="3"/>
      <c r="E24" s="3"/>
      <c r="F24" s="3"/>
      <c r="G24" s="3"/>
      <c r="H24" s="18"/>
      <c r="I24" s="18"/>
      <c r="J24" s="4"/>
      <c r="K24" s="4"/>
      <c r="L24" s="28"/>
    </row>
    <row r="25" spans="1:17" ht="14.45" customHeight="1" x14ac:dyDescent="0.4">
      <c r="A25" s="28"/>
      <c r="B25" s="40" t="s">
        <v>18</v>
      </c>
      <c r="C25" s="40"/>
      <c r="D25" s="14"/>
      <c r="E25" s="14"/>
      <c r="F25" s="14"/>
      <c r="G25" s="14"/>
      <c r="H25" s="14"/>
      <c r="I25" s="14"/>
      <c r="J25" s="28"/>
      <c r="K25" s="2" t="str">
        <f>J4</f>
        <v>（単位：千円）</v>
      </c>
      <c r="L25" s="28"/>
      <c r="N25" s="173"/>
      <c r="O25" s="173"/>
      <c r="P25" s="173"/>
      <c r="Q25" s="173"/>
    </row>
    <row r="26" spans="1:17" ht="29.1" customHeight="1" x14ac:dyDescent="0.4">
      <c r="A26" s="28"/>
      <c r="B26" s="201" t="s">
        <v>1</v>
      </c>
      <c r="C26" s="201"/>
      <c r="D26" s="41" t="s">
        <v>195</v>
      </c>
      <c r="E26" s="41" t="s">
        <v>19</v>
      </c>
      <c r="F26" s="41" t="s">
        <v>20</v>
      </c>
      <c r="G26" s="41" t="s">
        <v>21</v>
      </c>
      <c r="H26" s="41" t="s">
        <v>22</v>
      </c>
      <c r="I26" s="41" t="s">
        <v>23</v>
      </c>
      <c r="J26" s="41" t="s">
        <v>24</v>
      </c>
      <c r="K26" s="41" t="s">
        <v>17</v>
      </c>
      <c r="L26" s="28"/>
      <c r="N26" s="174"/>
      <c r="O26" s="174"/>
      <c r="P26" s="174"/>
      <c r="Q26" s="174"/>
    </row>
    <row r="27" spans="1:17" ht="14.45" customHeight="1" x14ac:dyDescent="0.4">
      <c r="A27" s="28"/>
      <c r="B27" s="202" t="s">
        <v>5</v>
      </c>
      <c r="C27" s="203"/>
      <c r="D27" s="42">
        <v>606749918</v>
      </c>
      <c r="E27" s="42">
        <v>3541598644</v>
      </c>
      <c r="F27" s="42">
        <v>1359603408</v>
      </c>
      <c r="G27" s="42">
        <v>0</v>
      </c>
      <c r="H27" s="42">
        <v>2040738779</v>
      </c>
      <c r="I27" s="42">
        <v>289349860</v>
      </c>
      <c r="J27" s="42">
        <v>1881834647</v>
      </c>
      <c r="K27" s="43">
        <v>9719875256</v>
      </c>
      <c r="L27" s="28">
        <v>6857211687</v>
      </c>
    </row>
    <row r="28" spans="1:17" ht="14.45" customHeight="1" x14ac:dyDescent="0.4">
      <c r="A28" s="28"/>
      <c r="B28" s="198" t="s">
        <v>15</v>
      </c>
      <c r="C28" s="198"/>
      <c r="D28" s="44">
        <v>45167</v>
      </c>
      <c r="E28" s="44">
        <v>287595248</v>
      </c>
      <c r="F28" s="44">
        <v>68556509</v>
      </c>
      <c r="G28" s="44">
        <v>0</v>
      </c>
      <c r="H28" s="44">
        <v>332801333</v>
      </c>
      <c r="I28" s="44">
        <v>4784543</v>
      </c>
      <c r="J28" s="44">
        <v>573656336</v>
      </c>
      <c r="K28" s="45">
        <v>1267439136</v>
      </c>
      <c r="L28" s="28">
        <v>789452305</v>
      </c>
    </row>
    <row r="29" spans="1:17" ht="14.45" customHeight="1" x14ac:dyDescent="0.4">
      <c r="A29" s="28"/>
      <c r="B29" s="198" t="s">
        <v>6</v>
      </c>
      <c r="C29" s="198"/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44708800</v>
      </c>
      <c r="K29" s="45">
        <v>44708800</v>
      </c>
      <c r="L29" s="28">
        <v>108044000</v>
      </c>
    </row>
    <row r="30" spans="1:17" ht="14.45" customHeight="1" x14ac:dyDescent="0.4">
      <c r="A30" s="28"/>
      <c r="B30" s="195" t="s">
        <v>7</v>
      </c>
      <c r="C30" s="195"/>
      <c r="D30" s="44">
        <v>425365751</v>
      </c>
      <c r="E30" s="44">
        <v>3161802156</v>
      </c>
      <c r="F30" s="44">
        <v>1209902932</v>
      </c>
      <c r="G30" s="44">
        <v>0</v>
      </c>
      <c r="H30" s="44">
        <v>1472292933</v>
      </c>
      <c r="I30" s="44">
        <v>17682695</v>
      </c>
      <c r="J30" s="44">
        <v>1161110587</v>
      </c>
      <c r="K30" s="45">
        <v>7448157054</v>
      </c>
      <c r="L30" s="28">
        <v>5681863845</v>
      </c>
    </row>
    <row r="31" spans="1:17" ht="14.45" customHeight="1" x14ac:dyDescent="0.4">
      <c r="A31" s="28"/>
      <c r="B31" s="198" t="s">
        <v>8</v>
      </c>
      <c r="C31" s="198"/>
      <c r="D31" s="44">
        <v>181339000</v>
      </c>
      <c r="E31" s="44">
        <v>0</v>
      </c>
      <c r="F31" s="44">
        <v>81143967</v>
      </c>
      <c r="G31" s="44">
        <v>0</v>
      </c>
      <c r="H31" s="44">
        <v>235644513</v>
      </c>
      <c r="I31" s="44">
        <v>203598422</v>
      </c>
      <c r="J31" s="44">
        <v>82202044</v>
      </c>
      <c r="K31" s="45">
        <v>783927946</v>
      </c>
      <c r="L31" s="28">
        <v>44900137</v>
      </c>
    </row>
    <row r="32" spans="1:17" ht="14.45" customHeight="1" x14ac:dyDescent="0.4">
      <c r="A32" s="28"/>
      <c r="B32" s="198" t="s">
        <v>9</v>
      </c>
      <c r="C32" s="198"/>
      <c r="D32" s="44">
        <v>0</v>
      </c>
      <c r="E32" s="44">
        <v>0</v>
      </c>
      <c r="F32" s="44">
        <v>0</v>
      </c>
      <c r="G32" s="44">
        <v>0</v>
      </c>
      <c r="H32" s="42">
        <v>0</v>
      </c>
      <c r="I32" s="43">
        <v>0</v>
      </c>
      <c r="J32" s="47">
        <v>0</v>
      </c>
      <c r="K32" s="47">
        <v>0</v>
      </c>
      <c r="L32" s="28"/>
    </row>
    <row r="33" spans="1:12" ht="14.45" customHeight="1" x14ac:dyDescent="0.4">
      <c r="A33" s="28"/>
      <c r="B33" s="195" t="s">
        <v>10</v>
      </c>
      <c r="C33" s="195"/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3">
        <v>0</v>
      </c>
      <c r="J33" s="47">
        <v>0</v>
      </c>
      <c r="K33" s="47">
        <v>0</v>
      </c>
      <c r="L33" s="28"/>
    </row>
    <row r="34" spans="1:12" ht="14.45" customHeight="1" x14ac:dyDescent="0.4">
      <c r="A34" s="28"/>
      <c r="B34" s="198" t="s">
        <v>11</v>
      </c>
      <c r="C34" s="198"/>
      <c r="D34" s="44">
        <v>0</v>
      </c>
      <c r="E34" s="44">
        <v>0</v>
      </c>
      <c r="F34" s="44">
        <v>0</v>
      </c>
      <c r="G34" s="44">
        <v>0</v>
      </c>
      <c r="H34" s="42">
        <v>0</v>
      </c>
      <c r="I34" s="43">
        <v>0</v>
      </c>
      <c r="J34" s="47">
        <v>0</v>
      </c>
      <c r="K34" s="47">
        <v>0</v>
      </c>
      <c r="L34" s="28"/>
    </row>
    <row r="35" spans="1:12" ht="14.45" customHeight="1" x14ac:dyDescent="0.4">
      <c r="A35" s="28"/>
      <c r="B35" s="198" t="s">
        <v>12</v>
      </c>
      <c r="C35" s="198"/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5">
        <v>0</v>
      </c>
      <c r="L35" s="28"/>
    </row>
    <row r="36" spans="1:12" ht="14.45" customHeight="1" x14ac:dyDescent="0.4">
      <c r="A36" s="28"/>
      <c r="B36" s="198" t="s">
        <v>13</v>
      </c>
      <c r="C36" s="198"/>
      <c r="D36" s="44">
        <v>0</v>
      </c>
      <c r="E36" s="44">
        <v>92201240</v>
      </c>
      <c r="F36" s="44">
        <v>0</v>
      </c>
      <c r="G36" s="44">
        <v>0</v>
      </c>
      <c r="H36" s="44">
        <v>0</v>
      </c>
      <c r="I36" s="44">
        <v>63284200</v>
      </c>
      <c r="J36" s="44">
        <v>20156880</v>
      </c>
      <c r="K36" s="45">
        <v>175642320</v>
      </c>
      <c r="L36" s="28"/>
    </row>
    <row r="37" spans="1:12" ht="14.45" customHeight="1" x14ac:dyDescent="0.4">
      <c r="A37" s="28"/>
      <c r="B37" s="199" t="s">
        <v>14</v>
      </c>
      <c r="C37" s="200"/>
      <c r="D37" s="44">
        <v>14370874434</v>
      </c>
      <c r="E37" s="44">
        <v>0</v>
      </c>
      <c r="F37" s="44">
        <v>0</v>
      </c>
      <c r="G37" s="44">
        <v>0</v>
      </c>
      <c r="H37" s="44">
        <v>1925081625</v>
      </c>
      <c r="I37" s="44">
        <v>0</v>
      </c>
      <c r="J37" s="44">
        <v>0</v>
      </c>
      <c r="K37" s="45">
        <v>16295956059</v>
      </c>
      <c r="L37" s="48"/>
    </row>
    <row r="38" spans="1:12" ht="14.45" customHeight="1" x14ac:dyDescent="0.4">
      <c r="A38" s="28"/>
      <c r="B38" s="198" t="s">
        <v>15</v>
      </c>
      <c r="C38" s="198"/>
      <c r="D38" s="44">
        <v>2346302026</v>
      </c>
      <c r="E38" s="44">
        <v>0</v>
      </c>
      <c r="F38" s="44">
        <v>0</v>
      </c>
      <c r="G38" s="44">
        <v>0</v>
      </c>
      <c r="H38" s="44">
        <v>100676744</v>
      </c>
      <c r="I38" s="44">
        <v>0</v>
      </c>
      <c r="J38" s="44">
        <v>0</v>
      </c>
      <c r="K38" s="45">
        <v>2446978770</v>
      </c>
      <c r="L38" s="28"/>
    </row>
    <row r="39" spans="1:12" ht="14.45" customHeight="1" x14ac:dyDescent="0.4">
      <c r="A39" s="28"/>
      <c r="B39" s="198" t="s">
        <v>7</v>
      </c>
      <c r="C39" s="198"/>
      <c r="D39" s="44">
        <v>346979800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5">
        <v>346979800</v>
      </c>
      <c r="L39" s="28"/>
    </row>
    <row r="40" spans="1:12" ht="14.45" customHeight="1" x14ac:dyDescent="0.4">
      <c r="A40" s="28"/>
      <c r="B40" s="195" t="s">
        <v>8</v>
      </c>
      <c r="C40" s="195"/>
      <c r="D40" s="44">
        <v>11647900178</v>
      </c>
      <c r="E40" s="44">
        <v>0</v>
      </c>
      <c r="F40" s="44">
        <v>0</v>
      </c>
      <c r="G40" s="44">
        <v>0</v>
      </c>
      <c r="H40" s="44">
        <v>1824404881</v>
      </c>
      <c r="I40" s="44">
        <v>0</v>
      </c>
      <c r="J40" s="44">
        <v>0</v>
      </c>
      <c r="K40" s="45">
        <v>13472305059</v>
      </c>
      <c r="L40" s="28"/>
    </row>
    <row r="41" spans="1:12" ht="14.45" customHeight="1" x14ac:dyDescent="0.4">
      <c r="A41" s="28"/>
      <c r="B41" s="198" t="s">
        <v>12</v>
      </c>
      <c r="C41" s="198"/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5">
        <v>0</v>
      </c>
      <c r="L41" s="28"/>
    </row>
    <row r="42" spans="1:12" ht="14.45" customHeight="1" x14ac:dyDescent="0.4">
      <c r="A42" s="28"/>
      <c r="B42" s="195" t="s">
        <v>13</v>
      </c>
      <c r="C42" s="195"/>
      <c r="D42" s="44">
        <v>29692430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5">
        <v>29692430</v>
      </c>
      <c r="L42" s="28"/>
    </row>
    <row r="43" spans="1:12" ht="14.45" customHeight="1" x14ac:dyDescent="0.4">
      <c r="A43" s="28"/>
      <c r="B43" s="196" t="s">
        <v>16</v>
      </c>
      <c r="C43" s="197"/>
      <c r="D43" s="44">
        <v>0</v>
      </c>
      <c r="E43" s="44">
        <v>15156720</v>
      </c>
      <c r="F43" s="44">
        <v>13879823</v>
      </c>
      <c r="G43" s="44">
        <v>0</v>
      </c>
      <c r="H43" s="44">
        <v>20314450</v>
      </c>
      <c r="I43" s="44">
        <v>0</v>
      </c>
      <c r="J43" s="44">
        <v>147695774</v>
      </c>
      <c r="K43" s="45">
        <v>197046767</v>
      </c>
      <c r="L43" s="28"/>
    </row>
    <row r="44" spans="1:12" ht="14.45" customHeight="1" x14ac:dyDescent="0.4">
      <c r="A44" s="28"/>
      <c r="B44" s="194" t="s">
        <v>17</v>
      </c>
      <c r="C44" s="194"/>
      <c r="D44" s="44">
        <v>14977624352</v>
      </c>
      <c r="E44" s="44">
        <v>3556755364</v>
      </c>
      <c r="F44" s="44">
        <v>1373483231</v>
      </c>
      <c r="G44" s="44">
        <v>0</v>
      </c>
      <c r="H44" s="44">
        <v>3986134854</v>
      </c>
      <c r="I44" s="44">
        <v>289349860</v>
      </c>
      <c r="J44" s="44">
        <v>2029530421</v>
      </c>
      <c r="K44" s="45">
        <v>26212878082</v>
      </c>
      <c r="L44" s="28">
        <v>13509707971</v>
      </c>
    </row>
    <row r="45" spans="1:12" ht="14.45" customHeight="1" x14ac:dyDescent="0.4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</sheetData>
  <mergeCells count="37">
    <mergeCell ref="B6:C6"/>
    <mergeCell ref="B7:C7"/>
    <mergeCell ref="B10:C10"/>
    <mergeCell ref="B12:C12"/>
    <mergeCell ref="B13:C13"/>
    <mergeCell ref="B11:C11"/>
    <mergeCell ref="B8:C8"/>
    <mergeCell ref="B9:C9"/>
    <mergeCell ref="B18:C18"/>
    <mergeCell ref="B19:C19"/>
    <mergeCell ref="B16:C16"/>
    <mergeCell ref="B17:C17"/>
    <mergeCell ref="B14:C14"/>
    <mergeCell ref="B15:C15"/>
    <mergeCell ref="B26:C26"/>
    <mergeCell ref="B27:C27"/>
    <mergeCell ref="B22:C22"/>
    <mergeCell ref="B23:C23"/>
    <mergeCell ref="B20:C20"/>
    <mergeCell ref="B21:C21"/>
    <mergeCell ref="B32:C32"/>
    <mergeCell ref="B33:C33"/>
    <mergeCell ref="B30:C30"/>
    <mergeCell ref="B31:C31"/>
    <mergeCell ref="B28:C28"/>
    <mergeCell ref="B29:C29"/>
    <mergeCell ref="B38:C38"/>
    <mergeCell ref="B39:C39"/>
    <mergeCell ref="B36:C36"/>
    <mergeCell ref="B37:C37"/>
    <mergeCell ref="B34:C34"/>
    <mergeCell ref="B35:C35"/>
    <mergeCell ref="B44:C44"/>
    <mergeCell ref="B42:C42"/>
    <mergeCell ref="B43:C43"/>
    <mergeCell ref="B40:C40"/>
    <mergeCell ref="B41:C41"/>
  </mergeCells>
  <phoneticPr fontId="2"/>
  <conditionalFormatting sqref="D27:K44 D6:J23">
    <cfRule type="expression" dxfId="105" priority="8">
      <formula>$J$4="（単位：円）"</formula>
    </cfRule>
    <cfRule type="expression" dxfId="104" priority="9">
      <formula>$J$4="（単位：千円）"</formula>
    </cfRule>
    <cfRule type="expression" dxfId="103" priority="10">
      <formula>$J$4="（単位：百万円）"</formula>
    </cfRule>
  </conditionalFormatting>
  <dataValidations count="1">
    <dataValidation type="list" allowBlank="1" showInputMessage="1" showErrorMessage="1" sqref="J4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M35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1" width="4.875" style="5" customWidth="1"/>
    <col min="2" max="2" width="40.375" style="6" customWidth="1"/>
    <col min="3" max="12" width="19.5" style="5" customWidth="1"/>
    <col min="13" max="13" width="1.125" style="5" customWidth="1"/>
    <col min="14" max="16384" width="8.625" style="5"/>
  </cols>
  <sheetData>
    <row r="1" spans="1:13" ht="20.100000000000001" customHeight="1" x14ac:dyDescent="0.4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3" ht="18.600000000000001" customHeight="1" x14ac:dyDescent="0.4">
      <c r="A2" s="16"/>
      <c r="B2" s="15" t="s">
        <v>188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3" ht="17.45" customHeight="1" x14ac:dyDescent="0.4">
      <c r="A3" s="14"/>
      <c r="B3" s="7" t="s">
        <v>46</v>
      </c>
      <c r="C3" s="14"/>
      <c r="D3" s="14"/>
      <c r="E3" s="14"/>
      <c r="F3" s="14"/>
      <c r="G3" s="14"/>
      <c r="H3" s="14"/>
      <c r="I3" s="52" t="str">
        <f>'1.(1)①②有形固定資産の明細'!J4</f>
        <v>（単位：千円）</v>
      </c>
      <c r="J3" s="14"/>
      <c r="K3" s="14"/>
      <c r="L3" s="14"/>
      <c r="M3" s="1"/>
    </row>
    <row r="4" spans="1:13" ht="40.5" x14ac:dyDescent="0.4">
      <c r="A4" s="14"/>
      <c r="B4" s="41" t="s">
        <v>47</v>
      </c>
      <c r="C4" s="53" t="s">
        <v>48</v>
      </c>
      <c r="D4" s="53" t="s">
        <v>201</v>
      </c>
      <c r="E4" s="53" t="s">
        <v>49</v>
      </c>
      <c r="F4" s="53" t="s">
        <v>202</v>
      </c>
      <c r="G4" s="53" t="s">
        <v>50</v>
      </c>
      <c r="H4" s="53" t="s">
        <v>189</v>
      </c>
      <c r="I4" s="53" t="s">
        <v>51</v>
      </c>
      <c r="J4" s="3"/>
      <c r="K4" s="14"/>
      <c r="L4" s="14"/>
      <c r="M4" s="1"/>
    </row>
    <row r="5" spans="1:13" ht="30.95" customHeight="1" x14ac:dyDescent="0.4">
      <c r="A5" s="14"/>
      <c r="B5" s="166" t="s">
        <v>205</v>
      </c>
      <c r="C5" s="167">
        <v>675</v>
      </c>
      <c r="D5" s="167">
        <v>1412</v>
      </c>
      <c r="E5" s="168">
        <v>953100</v>
      </c>
      <c r="F5" s="167">
        <v>500</v>
      </c>
      <c r="G5" s="168">
        <v>337500</v>
      </c>
      <c r="H5" s="168">
        <v>615600</v>
      </c>
      <c r="I5" s="168">
        <v>337500</v>
      </c>
      <c r="J5" s="3"/>
      <c r="K5" s="14"/>
      <c r="L5" s="14"/>
      <c r="M5" s="1"/>
    </row>
    <row r="6" spans="1:13" ht="30.95" customHeight="1" x14ac:dyDescent="0.4">
      <c r="A6" s="14"/>
      <c r="B6" s="41" t="s">
        <v>43</v>
      </c>
      <c r="C6" s="54" t="s">
        <v>206</v>
      </c>
      <c r="D6" s="54" t="s">
        <v>206</v>
      </c>
      <c r="E6" s="55">
        <v>953100</v>
      </c>
      <c r="F6" s="54" t="s">
        <v>206</v>
      </c>
      <c r="G6" s="55">
        <v>337500</v>
      </c>
      <c r="H6" s="55">
        <v>615600</v>
      </c>
      <c r="I6" s="55" t="s">
        <v>206</v>
      </c>
      <c r="J6" s="14"/>
      <c r="K6" s="14"/>
      <c r="L6" s="14"/>
      <c r="M6" s="1"/>
    </row>
    <row r="7" spans="1:13" ht="19.5" customHeight="1" x14ac:dyDescent="0.4">
      <c r="A7" s="14"/>
      <c r="B7" s="9" t="s">
        <v>52</v>
      </c>
      <c r="C7" s="14"/>
      <c r="D7" s="14"/>
      <c r="E7" s="14"/>
      <c r="F7" s="14"/>
      <c r="G7" s="14"/>
      <c r="H7" s="14"/>
      <c r="I7" s="14"/>
      <c r="J7" s="14"/>
      <c r="K7" s="56" t="s">
        <v>200</v>
      </c>
      <c r="L7" s="14"/>
      <c r="M7" s="1"/>
    </row>
    <row r="8" spans="1:13" ht="40.5" x14ac:dyDescent="0.4">
      <c r="A8" s="14"/>
      <c r="B8" s="41" t="s">
        <v>53</v>
      </c>
      <c r="C8" s="53" t="s">
        <v>54</v>
      </c>
      <c r="D8" s="53" t="s">
        <v>55</v>
      </c>
      <c r="E8" s="53" t="s">
        <v>56</v>
      </c>
      <c r="F8" s="53" t="s">
        <v>190</v>
      </c>
      <c r="G8" s="53" t="s">
        <v>57</v>
      </c>
      <c r="H8" s="53" t="s">
        <v>58</v>
      </c>
      <c r="I8" s="53" t="s">
        <v>59</v>
      </c>
      <c r="J8" s="53" t="s">
        <v>60</v>
      </c>
      <c r="K8" s="53" t="s">
        <v>51</v>
      </c>
      <c r="L8" s="14"/>
      <c r="M8" s="1"/>
    </row>
    <row r="9" spans="1:13" ht="30" customHeight="1" x14ac:dyDescent="0.4">
      <c r="A9" s="14"/>
      <c r="B9" s="57" t="s">
        <v>207</v>
      </c>
      <c r="C9" s="58">
        <v>30000000</v>
      </c>
      <c r="D9" s="55">
        <v>86402542</v>
      </c>
      <c r="E9" s="55">
        <v>48676467</v>
      </c>
      <c r="F9" s="55">
        <v>37726075</v>
      </c>
      <c r="G9" s="55">
        <v>35500000</v>
      </c>
      <c r="H9" s="59">
        <v>0.84509999999999996</v>
      </c>
      <c r="I9" s="55">
        <v>31882306</v>
      </c>
      <c r="J9" s="55">
        <v>0</v>
      </c>
      <c r="K9" s="55">
        <v>30000000</v>
      </c>
      <c r="L9" s="51"/>
      <c r="M9" s="1"/>
    </row>
    <row r="10" spans="1:13" ht="30" customHeight="1" x14ac:dyDescent="0.4">
      <c r="A10" s="14"/>
      <c r="B10" s="41" t="s">
        <v>43</v>
      </c>
      <c r="C10" s="55">
        <v>30000000</v>
      </c>
      <c r="D10" s="55" t="s">
        <v>206</v>
      </c>
      <c r="E10" s="55" t="s">
        <v>206</v>
      </c>
      <c r="F10" s="55" t="s">
        <v>206</v>
      </c>
      <c r="G10" s="55" t="s">
        <v>206</v>
      </c>
      <c r="H10" s="55" t="s">
        <v>206</v>
      </c>
      <c r="I10" s="55" t="s">
        <v>206</v>
      </c>
      <c r="J10" s="55" t="s">
        <v>206</v>
      </c>
      <c r="K10" s="55" t="s">
        <v>206</v>
      </c>
      <c r="L10" s="14"/>
      <c r="M10" s="1"/>
    </row>
    <row r="11" spans="1:13" ht="20.45" customHeight="1" x14ac:dyDescent="0.4">
      <c r="A11" s="14"/>
      <c r="B11" s="9" t="s">
        <v>61</v>
      </c>
      <c r="C11" s="14"/>
      <c r="D11" s="14"/>
      <c r="E11" s="14"/>
      <c r="F11" s="14"/>
      <c r="G11" s="14"/>
      <c r="H11" s="14"/>
      <c r="I11" s="14"/>
      <c r="J11" s="14"/>
      <c r="K11" s="56"/>
      <c r="L11" s="56" t="s">
        <v>200</v>
      </c>
      <c r="M11" s="1"/>
    </row>
    <row r="12" spans="1:13" ht="40.5" x14ac:dyDescent="0.4">
      <c r="A12" s="14"/>
      <c r="B12" s="41" t="s">
        <v>53</v>
      </c>
      <c r="C12" s="53" t="s">
        <v>62</v>
      </c>
      <c r="D12" s="53" t="s">
        <v>55</v>
      </c>
      <c r="E12" s="53" t="s">
        <v>56</v>
      </c>
      <c r="F12" s="53" t="s">
        <v>190</v>
      </c>
      <c r="G12" s="53" t="s">
        <v>57</v>
      </c>
      <c r="H12" s="53" t="s">
        <v>58</v>
      </c>
      <c r="I12" s="53" t="s">
        <v>59</v>
      </c>
      <c r="J12" s="53" t="s">
        <v>63</v>
      </c>
      <c r="K12" s="53" t="s">
        <v>191</v>
      </c>
      <c r="L12" s="53" t="s">
        <v>51</v>
      </c>
      <c r="M12" s="1"/>
    </row>
    <row r="13" spans="1:13" ht="30" customHeight="1" x14ac:dyDescent="0.4">
      <c r="A13" s="14"/>
      <c r="B13" s="57" t="s">
        <v>208</v>
      </c>
      <c r="C13" s="58">
        <v>2300000</v>
      </c>
      <c r="D13" s="55">
        <v>590959000</v>
      </c>
      <c r="E13" s="55">
        <v>446200000</v>
      </c>
      <c r="F13" s="55">
        <v>144759000</v>
      </c>
      <c r="G13" s="55">
        <v>1000000000</v>
      </c>
      <c r="H13" s="59">
        <v>2.3E-3</v>
      </c>
      <c r="I13" s="55">
        <v>332946</v>
      </c>
      <c r="J13" s="55">
        <v>0</v>
      </c>
      <c r="K13" s="55">
        <v>368909</v>
      </c>
      <c r="L13" s="55">
        <v>2300000</v>
      </c>
      <c r="M13" s="1"/>
    </row>
    <row r="14" spans="1:13" ht="30" customHeight="1" x14ac:dyDescent="0.4">
      <c r="A14" s="14"/>
      <c r="B14" s="57" t="s">
        <v>209</v>
      </c>
      <c r="C14" s="58">
        <v>1100000</v>
      </c>
      <c r="D14" s="55">
        <v>528086000</v>
      </c>
      <c r="E14" s="55">
        <v>335212000</v>
      </c>
      <c r="F14" s="55">
        <v>192874000</v>
      </c>
      <c r="G14" s="55">
        <v>1500000000</v>
      </c>
      <c r="H14" s="59">
        <v>6.9999999999999999E-4</v>
      </c>
      <c r="I14" s="55">
        <v>135012</v>
      </c>
      <c r="J14" s="55">
        <v>0</v>
      </c>
      <c r="K14" s="55">
        <v>161066</v>
      </c>
      <c r="L14" s="55">
        <v>1100000</v>
      </c>
      <c r="M14" s="1"/>
    </row>
    <row r="15" spans="1:13" ht="30" customHeight="1" x14ac:dyDescent="0.4">
      <c r="A15" s="14"/>
      <c r="B15" s="57" t="s">
        <v>210</v>
      </c>
      <c r="C15" s="58">
        <v>520000</v>
      </c>
      <c r="D15" s="55">
        <v>1858810067</v>
      </c>
      <c r="E15" s="55">
        <v>687944535</v>
      </c>
      <c r="F15" s="55">
        <v>1170865532</v>
      </c>
      <c r="G15" s="55">
        <v>495011407</v>
      </c>
      <c r="H15" s="59">
        <v>1.1000000000000001E-3</v>
      </c>
      <c r="I15" s="55">
        <v>1287952</v>
      </c>
      <c r="J15" s="55">
        <v>0</v>
      </c>
      <c r="K15" s="55">
        <v>520000</v>
      </c>
      <c r="L15" s="55">
        <v>520000</v>
      </c>
      <c r="M15" s="1"/>
    </row>
    <row r="16" spans="1:13" ht="30" customHeight="1" x14ac:dyDescent="0.4">
      <c r="A16" s="14"/>
      <c r="B16" s="57" t="s">
        <v>211</v>
      </c>
      <c r="C16" s="58">
        <v>90000</v>
      </c>
      <c r="D16" s="55">
        <v>1854799813</v>
      </c>
      <c r="E16" s="55">
        <v>1331405702</v>
      </c>
      <c r="F16" s="55">
        <v>523394111</v>
      </c>
      <c r="G16" s="55">
        <v>120000000</v>
      </c>
      <c r="H16" s="59">
        <v>8.0000000000000004E-4</v>
      </c>
      <c r="I16" s="55">
        <v>418715</v>
      </c>
      <c r="J16" s="55">
        <v>0</v>
      </c>
      <c r="K16" s="55">
        <v>57494</v>
      </c>
      <c r="L16" s="55">
        <v>90000</v>
      </c>
      <c r="M16" s="1"/>
    </row>
    <row r="17" spans="1:13" ht="30" customHeight="1" x14ac:dyDescent="0.4">
      <c r="A17" s="14"/>
      <c r="B17" s="57" t="s">
        <v>212</v>
      </c>
      <c r="C17" s="58">
        <v>1000000</v>
      </c>
      <c r="D17" s="55">
        <v>784918255</v>
      </c>
      <c r="E17" s="55">
        <v>685067067</v>
      </c>
      <c r="F17" s="55">
        <v>99851188</v>
      </c>
      <c r="G17" s="55">
        <v>48250000</v>
      </c>
      <c r="H17" s="59">
        <v>2.07E-2</v>
      </c>
      <c r="I17" s="55">
        <v>2066920</v>
      </c>
      <c r="J17" s="55">
        <v>0</v>
      </c>
      <c r="K17" s="55">
        <v>1000000</v>
      </c>
      <c r="L17" s="55">
        <v>1000000</v>
      </c>
      <c r="M17" s="1"/>
    </row>
    <row r="18" spans="1:13" ht="30" customHeight="1" x14ac:dyDescent="0.4">
      <c r="A18" s="14"/>
      <c r="B18" s="57" t="s">
        <v>213</v>
      </c>
      <c r="C18" s="58">
        <v>3280000</v>
      </c>
      <c r="D18" s="55">
        <v>307289990865</v>
      </c>
      <c r="E18" s="55">
        <v>275773863606</v>
      </c>
      <c r="F18" s="55">
        <v>31516127259</v>
      </c>
      <c r="G18" s="55">
        <v>0</v>
      </c>
      <c r="H18" s="59">
        <v>1E-4</v>
      </c>
      <c r="I18" s="55">
        <v>3151613</v>
      </c>
      <c r="J18" s="55">
        <v>0</v>
      </c>
      <c r="K18" s="55">
        <v>3280000</v>
      </c>
      <c r="L18" s="55">
        <v>3280000</v>
      </c>
      <c r="M18" s="1"/>
    </row>
    <row r="19" spans="1:13" ht="30" customHeight="1" x14ac:dyDescent="0.4">
      <c r="A19" s="14"/>
      <c r="B19" s="57" t="s">
        <v>214</v>
      </c>
      <c r="C19" s="58">
        <v>1330000</v>
      </c>
      <c r="D19" s="55">
        <v>155910000000</v>
      </c>
      <c r="E19" s="55">
        <v>150611000000</v>
      </c>
      <c r="F19" s="55">
        <v>5299000000</v>
      </c>
      <c r="G19" s="55">
        <v>0</v>
      </c>
      <c r="H19" s="59">
        <v>2.9999999999999997E-4</v>
      </c>
      <c r="I19" s="55">
        <v>1589700</v>
      </c>
      <c r="J19" s="55">
        <v>0</v>
      </c>
      <c r="K19" s="55">
        <v>1330000</v>
      </c>
      <c r="L19" s="55">
        <v>1330000</v>
      </c>
      <c r="M19" s="1"/>
    </row>
    <row r="20" spans="1:13" ht="30" customHeight="1" x14ac:dyDescent="0.4">
      <c r="A20" s="14"/>
      <c r="B20" s="57" t="s">
        <v>215</v>
      </c>
      <c r="C20" s="58">
        <v>1230000</v>
      </c>
      <c r="D20" s="55">
        <v>7684121633</v>
      </c>
      <c r="E20" s="55">
        <v>1670924762</v>
      </c>
      <c r="F20" s="55">
        <v>6013196871</v>
      </c>
      <c r="G20" s="55">
        <v>0</v>
      </c>
      <c r="H20" s="59">
        <v>2.0000000000000001E-4</v>
      </c>
      <c r="I20" s="55">
        <v>1202639</v>
      </c>
      <c r="J20" s="55">
        <v>0</v>
      </c>
      <c r="K20" s="55">
        <v>1230000</v>
      </c>
      <c r="L20" s="55">
        <v>1230000</v>
      </c>
      <c r="M20" s="1"/>
    </row>
    <row r="21" spans="1:13" ht="30" customHeight="1" x14ac:dyDescent="0.4">
      <c r="A21" s="14"/>
      <c r="B21" s="57" t="s">
        <v>216</v>
      </c>
      <c r="C21" s="58">
        <v>59000</v>
      </c>
      <c r="D21" s="55">
        <v>2295646576</v>
      </c>
      <c r="E21" s="55">
        <v>442229855</v>
      </c>
      <c r="F21" s="55">
        <v>1853416721</v>
      </c>
      <c r="G21" s="55">
        <v>0</v>
      </c>
      <c r="H21" s="59">
        <v>1E-4</v>
      </c>
      <c r="I21" s="55">
        <v>185342</v>
      </c>
      <c r="J21" s="55">
        <v>0</v>
      </c>
      <c r="K21" s="55">
        <v>59000</v>
      </c>
      <c r="L21" s="55">
        <v>59000</v>
      </c>
      <c r="M21" s="1"/>
    </row>
    <row r="22" spans="1:13" ht="30" customHeight="1" x14ac:dyDescent="0.4">
      <c r="A22" s="14"/>
      <c r="B22" s="57" t="s">
        <v>217</v>
      </c>
      <c r="C22" s="58">
        <v>150000</v>
      </c>
      <c r="D22" s="55">
        <v>3538653104</v>
      </c>
      <c r="E22" s="55">
        <v>2410313910</v>
      </c>
      <c r="F22" s="55">
        <v>1128339194</v>
      </c>
      <c r="G22" s="55">
        <v>0</v>
      </c>
      <c r="H22" s="59">
        <v>2.0000000000000001E-4</v>
      </c>
      <c r="I22" s="55">
        <v>225668</v>
      </c>
      <c r="J22" s="55">
        <v>0</v>
      </c>
      <c r="K22" s="55">
        <v>150000</v>
      </c>
      <c r="L22" s="55">
        <v>150000</v>
      </c>
      <c r="M22" s="1"/>
    </row>
    <row r="23" spans="1:13" ht="30" customHeight="1" x14ac:dyDescent="0.4">
      <c r="A23" s="14"/>
      <c r="B23" s="57" t="s">
        <v>218</v>
      </c>
      <c r="C23" s="58">
        <v>12500000</v>
      </c>
      <c r="D23" s="55">
        <v>159348395</v>
      </c>
      <c r="E23" s="55">
        <v>57510417</v>
      </c>
      <c r="F23" s="55">
        <v>101837978</v>
      </c>
      <c r="G23" s="55">
        <v>0</v>
      </c>
      <c r="H23" s="59">
        <v>0.26650000000000001</v>
      </c>
      <c r="I23" s="55">
        <v>27139821</v>
      </c>
      <c r="J23" s="55">
        <v>0</v>
      </c>
      <c r="K23" s="55">
        <v>12500000</v>
      </c>
      <c r="L23" s="55">
        <v>12500000</v>
      </c>
      <c r="M23" s="1"/>
    </row>
    <row r="24" spans="1:13" ht="30" customHeight="1" x14ac:dyDescent="0.4">
      <c r="A24" s="14"/>
      <c r="B24" s="57" t="s">
        <v>219</v>
      </c>
      <c r="C24" s="58">
        <v>600000</v>
      </c>
      <c r="D24" s="55">
        <v>66066836386</v>
      </c>
      <c r="E24" s="55">
        <v>50226520780</v>
      </c>
      <c r="F24" s="55">
        <v>15840315606</v>
      </c>
      <c r="G24" s="55">
        <v>0</v>
      </c>
      <c r="H24" s="59">
        <v>1.9E-2</v>
      </c>
      <c r="I24" s="55">
        <v>300965997</v>
      </c>
      <c r="J24" s="55">
        <v>0</v>
      </c>
      <c r="K24" s="55">
        <v>600000</v>
      </c>
      <c r="L24" s="55">
        <v>600000</v>
      </c>
      <c r="M24" s="1"/>
    </row>
    <row r="25" spans="1:13" ht="30" customHeight="1" x14ac:dyDescent="0.4">
      <c r="A25" s="14"/>
      <c r="B25" s="57" t="s">
        <v>220</v>
      </c>
      <c r="C25" s="58">
        <v>600000</v>
      </c>
      <c r="D25" s="55">
        <v>2295646576</v>
      </c>
      <c r="E25" s="55">
        <v>442229855</v>
      </c>
      <c r="F25" s="55">
        <v>1853416721</v>
      </c>
      <c r="G25" s="55">
        <v>0</v>
      </c>
      <c r="H25" s="59">
        <v>1.2999999999999999E-3</v>
      </c>
      <c r="I25" s="55">
        <v>2409442</v>
      </c>
      <c r="J25" s="55">
        <v>0</v>
      </c>
      <c r="K25" s="55">
        <v>600000</v>
      </c>
      <c r="L25" s="55">
        <v>600000</v>
      </c>
      <c r="M25" s="1"/>
    </row>
    <row r="26" spans="1:13" ht="30" customHeight="1" x14ac:dyDescent="0.4">
      <c r="A26" s="14"/>
      <c r="B26" s="57" t="s">
        <v>221</v>
      </c>
      <c r="C26" s="58">
        <v>1418000</v>
      </c>
      <c r="D26" s="55">
        <v>3714018752</v>
      </c>
      <c r="E26" s="55">
        <v>23537504</v>
      </c>
      <c r="F26" s="55">
        <v>3690481248</v>
      </c>
      <c r="G26" s="55">
        <v>0</v>
      </c>
      <c r="H26" s="59">
        <v>5.0000000000000001E-4</v>
      </c>
      <c r="I26" s="55">
        <v>1845241</v>
      </c>
      <c r="J26" s="55">
        <v>0</v>
      </c>
      <c r="K26" s="55">
        <v>1418000</v>
      </c>
      <c r="L26" s="55">
        <v>1418300</v>
      </c>
      <c r="M26" s="1"/>
    </row>
    <row r="27" spans="1:13" ht="30" customHeight="1" x14ac:dyDescent="0.4">
      <c r="A27" s="14"/>
      <c r="B27" s="57" t="s">
        <v>222</v>
      </c>
      <c r="C27" s="58">
        <v>180000</v>
      </c>
      <c r="D27" s="55">
        <v>1236198087</v>
      </c>
      <c r="E27" s="55">
        <v>160314</v>
      </c>
      <c r="F27" s="55">
        <v>1236037773</v>
      </c>
      <c r="G27" s="55">
        <v>0</v>
      </c>
      <c r="H27" s="59">
        <v>1E-4</v>
      </c>
      <c r="I27" s="55">
        <v>123604</v>
      </c>
      <c r="J27" s="55">
        <v>0</v>
      </c>
      <c r="K27" s="55">
        <v>124057</v>
      </c>
      <c r="L27" s="55">
        <v>180000</v>
      </c>
      <c r="M27" s="1"/>
    </row>
    <row r="28" spans="1:13" ht="30" customHeight="1" x14ac:dyDescent="0.4">
      <c r="A28" s="14"/>
      <c r="B28" s="57" t="s">
        <v>223</v>
      </c>
      <c r="C28" s="58">
        <v>55000</v>
      </c>
      <c r="D28" s="55">
        <v>839795812</v>
      </c>
      <c r="E28" s="55">
        <v>342815399</v>
      </c>
      <c r="F28" s="55">
        <v>496980413</v>
      </c>
      <c r="G28" s="55">
        <v>0</v>
      </c>
      <c r="H28" s="59">
        <v>5.9999999999999995E-4</v>
      </c>
      <c r="I28" s="55">
        <v>298188</v>
      </c>
      <c r="J28" s="55">
        <v>0</v>
      </c>
      <c r="K28" s="55">
        <v>55000</v>
      </c>
      <c r="L28" s="55">
        <v>55000</v>
      </c>
      <c r="M28" s="1"/>
    </row>
    <row r="29" spans="1:13" ht="30" customHeight="1" x14ac:dyDescent="0.4">
      <c r="A29" s="14"/>
      <c r="B29" s="57" t="s">
        <v>224</v>
      </c>
      <c r="C29" s="58">
        <v>781000</v>
      </c>
      <c r="D29" s="55">
        <v>2205032783</v>
      </c>
      <c r="E29" s="55">
        <v>558077034</v>
      </c>
      <c r="F29" s="55">
        <v>1646955749</v>
      </c>
      <c r="G29" s="55">
        <v>0</v>
      </c>
      <c r="H29" s="59">
        <v>1.15E-2</v>
      </c>
      <c r="I29" s="55">
        <v>18939991</v>
      </c>
      <c r="J29" s="55">
        <v>0</v>
      </c>
      <c r="K29" s="55">
        <v>781000</v>
      </c>
      <c r="L29" s="55">
        <v>781000</v>
      </c>
      <c r="M29" s="1"/>
    </row>
    <row r="30" spans="1:13" ht="30" customHeight="1" x14ac:dyDescent="0.4">
      <c r="A30" s="14"/>
      <c r="B30" s="57" t="s">
        <v>225</v>
      </c>
      <c r="C30" s="58">
        <v>100000</v>
      </c>
      <c r="D30" s="55">
        <v>3191461597</v>
      </c>
      <c r="E30" s="55">
        <v>737257831</v>
      </c>
      <c r="F30" s="55">
        <v>2454203766</v>
      </c>
      <c r="G30" s="55">
        <v>0</v>
      </c>
      <c r="H30" s="59">
        <v>2.9999999999999997E-4</v>
      </c>
      <c r="I30" s="55">
        <v>736261</v>
      </c>
      <c r="J30" s="55">
        <v>0</v>
      </c>
      <c r="K30" s="55">
        <v>100000</v>
      </c>
      <c r="L30" s="55">
        <v>100000</v>
      </c>
      <c r="M30" s="1"/>
    </row>
    <row r="31" spans="1:13" ht="30" customHeight="1" x14ac:dyDescent="0.4">
      <c r="A31" s="14"/>
      <c r="B31" s="57" t="s">
        <v>226</v>
      </c>
      <c r="C31" s="58">
        <v>1000000</v>
      </c>
      <c r="D31" s="45">
        <v>24589199000000</v>
      </c>
      <c r="E31" s="45">
        <v>24294008000000</v>
      </c>
      <c r="F31" s="45">
        <v>295191000000</v>
      </c>
      <c r="G31" s="45">
        <v>0</v>
      </c>
      <c r="H31" s="59">
        <v>1E-4</v>
      </c>
      <c r="I31" s="45">
        <v>29519100</v>
      </c>
      <c r="J31" s="55">
        <v>0</v>
      </c>
      <c r="K31" s="55">
        <v>1000000</v>
      </c>
      <c r="L31" s="45">
        <v>1000000</v>
      </c>
      <c r="M31" s="1"/>
    </row>
    <row r="32" spans="1:13" ht="30" customHeight="1" x14ac:dyDescent="0.4">
      <c r="A32" s="14"/>
      <c r="B32" s="57" t="s">
        <v>227</v>
      </c>
      <c r="C32" s="58">
        <v>705000</v>
      </c>
      <c r="D32" s="45">
        <v>154835449128</v>
      </c>
      <c r="E32" s="45">
        <v>151045632589</v>
      </c>
      <c r="F32" s="45">
        <v>3789816539</v>
      </c>
      <c r="G32" s="45">
        <v>0</v>
      </c>
      <c r="H32" s="59">
        <v>6.9999999999999999E-4</v>
      </c>
      <c r="I32" s="45">
        <v>2652872</v>
      </c>
      <c r="J32" s="55">
        <v>0</v>
      </c>
      <c r="K32" s="55">
        <v>705000</v>
      </c>
      <c r="L32" s="45">
        <v>705000</v>
      </c>
      <c r="M32" s="1"/>
    </row>
    <row r="33" spans="1:13" ht="30" customHeight="1" x14ac:dyDescent="0.4">
      <c r="A33" s="14"/>
      <c r="B33" s="41" t="s">
        <v>43</v>
      </c>
      <c r="C33" s="55">
        <v>28998000</v>
      </c>
      <c r="D33" s="55" t="s">
        <v>206</v>
      </c>
      <c r="E33" s="55" t="s">
        <v>206</v>
      </c>
      <c r="F33" s="55" t="s">
        <v>206</v>
      </c>
      <c r="G33" s="55" t="s">
        <v>206</v>
      </c>
      <c r="H33" s="55" t="s">
        <v>206</v>
      </c>
      <c r="I33" s="55" t="s">
        <v>206</v>
      </c>
      <c r="J33" s="55">
        <v>0</v>
      </c>
      <c r="K33" s="55">
        <v>26039526</v>
      </c>
      <c r="L33" s="55" t="s">
        <v>206</v>
      </c>
      <c r="M33" s="1"/>
    </row>
    <row r="34" spans="1:13" ht="20.100000000000001" customHeight="1" x14ac:dyDescent="0.4">
      <c r="A34" s="14"/>
      <c r="B34" s="60" t="s">
        <v>197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"/>
    </row>
    <row r="35" spans="1:13" ht="14.1" customHeight="1" x14ac:dyDescent="0.4">
      <c r="A35" s="1"/>
      <c r="B35" s="8"/>
      <c r="C35" s="1"/>
      <c r="D35" s="1"/>
      <c r="E35" s="1"/>
      <c r="F35" s="1"/>
      <c r="G35" s="1"/>
      <c r="H35" s="1"/>
      <c r="I35" s="1"/>
      <c r="J35" s="1"/>
      <c r="K35" s="1"/>
      <c r="L35" s="1"/>
    </row>
  </sheetData>
  <sheetProtection autoFilter="0"/>
  <phoneticPr fontId="2"/>
  <conditionalFormatting sqref="I13:J33 C13:G33 L13:L33 E6 G6:I6 I9:K10 C9:G10">
    <cfRule type="expression" dxfId="102" priority="72">
      <formula>$I$3="（単位：百万円）"</formula>
    </cfRule>
    <cfRule type="expression" dxfId="101" priority="73">
      <formula>$I$3="（単位：千円）"</formula>
    </cfRule>
    <cfRule type="expression" dxfId="100" priority="74">
      <formula>$I$3="（単位：円）"</formula>
    </cfRule>
  </conditionalFormatting>
  <conditionalFormatting sqref="K13:K18 K20:K33">
    <cfRule type="expression" dxfId="99" priority="69">
      <formula>$I$3="（単位：円）"</formula>
    </cfRule>
    <cfRule type="expression" dxfId="98" priority="70">
      <formula>$I$3="（単位：千円）"</formula>
    </cfRule>
    <cfRule type="expression" dxfId="97" priority="71">
      <formula>$I$3="（単位：百万円）"</formula>
    </cfRule>
  </conditionalFormatting>
  <conditionalFormatting sqref="I3">
    <cfRule type="expression" dxfId="96" priority="66">
      <formula>$H$2="（単位：円）"</formula>
    </cfRule>
    <cfRule type="expression" dxfId="95" priority="67">
      <formula>$H$2="（単位：百万円）"</formula>
    </cfRule>
    <cfRule type="expression" dxfId="94" priority="68">
      <formula>$H$2="（単位：千円）"</formula>
    </cfRule>
  </conditionalFormatting>
  <conditionalFormatting sqref="K19">
    <cfRule type="expression" dxfId="93" priority="12">
      <formula>$I$3="（単位：百万円）"</formula>
    </cfRule>
    <cfRule type="expression" dxfId="92" priority="13">
      <formula>$I$3="（単位：千円）"</formula>
    </cfRule>
    <cfRule type="expression" dxfId="91" priority="14">
      <formula>$I$3="（単位：円）"</formula>
    </cfRule>
  </conditionalFormatting>
  <conditionalFormatting sqref="H10">
    <cfRule type="expression" dxfId="90" priority="7">
      <formula>$I$3="（単位：百万円）"</formula>
    </cfRule>
    <cfRule type="expression" dxfId="89" priority="8">
      <formula>$I$3="（単位：千円）"</formula>
    </cfRule>
    <cfRule type="expression" dxfId="88" priority="9">
      <formula>$I$3="（単位：円）"</formula>
    </cfRule>
  </conditionalFormatting>
  <conditionalFormatting sqref="H33">
    <cfRule type="expression" dxfId="87" priority="4">
      <formula>$I$3="（単位：百万円）"</formula>
    </cfRule>
    <cfRule type="expression" dxfId="86" priority="5">
      <formula>$I$3="（単位：千円）"</formula>
    </cfRule>
    <cfRule type="expression" dxfId="85" priority="6">
      <formula>$I$3="（単位：円）"</formula>
    </cfRule>
  </conditionalFormatting>
  <conditionalFormatting sqref="E5 G5:I5">
    <cfRule type="expression" dxfId="84" priority="1">
      <formula>$I$3="（単位：円）"</formula>
    </cfRule>
    <cfRule type="expression" dxfId="83" priority="2">
      <formula>$I$3="（単位：千円）"</formula>
    </cfRule>
    <cfRule type="expression" dxfId="82" priority="3">
      <formula>$I$3="（単位：百万円）"</formula>
    </cfRule>
  </conditionalFormatting>
  <dataValidations count="1">
    <dataValidation type="list" allowBlank="1" showInputMessage="1" showErrorMessage="1" sqref="I3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33" orientation="portrait" r:id="rId1"/>
  <rowBreaks count="1" manualBreakCount="1">
    <brk id="10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I21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1" width="5.125" style="51" customWidth="1"/>
    <col min="2" max="2" width="44.625" style="51" customWidth="1"/>
    <col min="3" max="8" width="25.625" style="51" customWidth="1"/>
    <col min="9" max="9" width="5.625" style="51" customWidth="1"/>
    <col min="10" max="16384" width="8.625" style="51"/>
  </cols>
  <sheetData>
    <row r="1" spans="1:9" ht="30" customHeight="1" x14ac:dyDescent="0.4"/>
    <row r="2" spans="1:9" ht="18.75" customHeight="1" x14ac:dyDescent="0.4">
      <c r="A2" s="14"/>
      <c r="B2" s="10" t="s">
        <v>64</v>
      </c>
      <c r="C2" s="9"/>
      <c r="D2" s="9"/>
      <c r="E2" s="9"/>
      <c r="F2" s="9"/>
      <c r="G2" s="9"/>
      <c r="H2" s="52" t="str">
        <f>'1.(1)①②有形固定資産の明細'!J4</f>
        <v>（単位：千円）</v>
      </c>
      <c r="I2" s="14"/>
    </row>
    <row r="3" spans="1:9" ht="17.45" customHeight="1" x14ac:dyDescent="0.4">
      <c r="A3" s="14"/>
      <c r="B3" s="194" t="s">
        <v>65</v>
      </c>
      <c r="C3" s="211" t="s">
        <v>66</v>
      </c>
      <c r="D3" s="211" t="s">
        <v>67</v>
      </c>
      <c r="E3" s="211" t="s">
        <v>68</v>
      </c>
      <c r="F3" s="211" t="s">
        <v>69</v>
      </c>
      <c r="G3" s="209" t="s">
        <v>70</v>
      </c>
      <c r="H3" s="209" t="s">
        <v>71</v>
      </c>
      <c r="I3" s="14"/>
    </row>
    <row r="4" spans="1:9" s="66" customFormat="1" ht="17.45" customHeight="1" x14ac:dyDescent="0.4">
      <c r="A4" s="3"/>
      <c r="B4" s="194"/>
      <c r="C4" s="210"/>
      <c r="D4" s="210"/>
      <c r="E4" s="210"/>
      <c r="F4" s="210"/>
      <c r="G4" s="210"/>
      <c r="H4" s="210"/>
      <c r="I4" s="3"/>
    </row>
    <row r="5" spans="1:9" ht="35.1" customHeight="1" x14ac:dyDescent="0.4">
      <c r="A5" s="14"/>
      <c r="B5" s="49" t="s">
        <v>228</v>
      </c>
      <c r="C5" s="55">
        <v>804859171</v>
      </c>
      <c r="D5" s="61">
        <v>0</v>
      </c>
      <c r="E5" s="61">
        <v>0</v>
      </c>
      <c r="F5" s="61">
        <v>0</v>
      </c>
      <c r="G5" s="61">
        <v>804859171</v>
      </c>
      <c r="H5" s="61">
        <v>674548171</v>
      </c>
      <c r="I5" s="14"/>
    </row>
    <row r="6" spans="1:9" ht="35.1" customHeight="1" x14ac:dyDescent="0.4">
      <c r="A6" s="14"/>
      <c r="B6" s="49" t="s">
        <v>229</v>
      </c>
      <c r="C6" s="55">
        <v>19558253</v>
      </c>
      <c r="D6" s="61">
        <v>0</v>
      </c>
      <c r="E6" s="61">
        <v>0</v>
      </c>
      <c r="F6" s="61">
        <v>0</v>
      </c>
      <c r="G6" s="61">
        <v>19558253</v>
      </c>
      <c r="H6" s="61">
        <v>19558253</v>
      </c>
      <c r="I6" s="14"/>
    </row>
    <row r="7" spans="1:9" ht="35.1" customHeight="1" x14ac:dyDescent="0.4">
      <c r="A7" s="14"/>
      <c r="B7" s="49" t="s">
        <v>230</v>
      </c>
      <c r="C7" s="55">
        <v>10750353</v>
      </c>
      <c r="D7" s="61">
        <v>0</v>
      </c>
      <c r="E7" s="61">
        <v>0</v>
      </c>
      <c r="F7" s="61">
        <v>0</v>
      </c>
      <c r="G7" s="61">
        <v>10750353</v>
      </c>
      <c r="H7" s="61">
        <v>10750353</v>
      </c>
      <c r="I7" s="14"/>
    </row>
    <row r="8" spans="1:9" ht="35.1" customHeight="1" x14ac:dyDescent="0.4">
      <c r="A8" s="14"/>
      <c r="B8" s="49" t="s">
        <v>231</v>
      </c>
      <c r="C8" s="55">
        <v>5746340</v>
      </c>
      <c r="D8" s="61">
        <v>0</v>
      </c>
      <c r="E8" s="61">
        <v>0</v>
      </c>
      <c r="F8" s="61">
        <v>0</v>
      </c>
      <c r="G8" s="19">
        <v>5746340</v>
      </c>
      <c r="H8" s="61">
        <v>5746340</v>
      </c>
      <c r="I8" s="14"/>
    </row>
    <row r="9" spans="1:9" ht="35.1" customHeight="1" x14ac:dyDescent="0.4">
      <c r="A9" s="14"/>
      <c r="B9" s="62" t="s">
        <v>232</v>
      </c>
      <c r="C9" s="55">
        <v>11045063</v>
      </c>
      <c r="D9" s="61">
        <v>0</v>
      </c>
      <c r="E9" s="61">
        <v>0</v>
      </c>
      <c r="F9" s="61">
        <v>0</v>
      </c>
      <c r="G9" s="63">
        <v>11045063</v>
      </c>
      <c r="H9" s="61">
        <v>11045063</v>
      </c>
      <c r="I9" s="14"/>
    </row>
    <row r="10" spans="1:9" ht="35.1" customHeight="1" x14ac:dyDescent="0.4">
      <c r="A10" s="14"/>
      <c r="B10" s="62" t="s">
        <v>233</v>
      </c>
      <c r="C10" s="55">
        <v>22461458</v>
      </c>
      <c r="D10" s="61">
        <v>1940000</v>
      </c>
      <c r="E10" s="61">
        <v>67377939</v>
      </c>
      <c r="F10" s="61">
        <v>0</v>
      </c>
      <c r="G10" s="63">
        <v>91779397</v>
      </c>
      <c r="H10" s="61">
        <v>91779397</v>
      </c>
      <c r="I10" s="14"/>
    </row>
    <row r="11" spans="1:9" ht="35.1" customHeight="1" x14ac:dyDescent="0.4">
      <c r="A11" s="14"/>
      <c r="B11" s="62" t="s">
        <v>234</v>
      </c>
      <c r="C11" s="55">
        <v>9346285</v>
      </c>
      <c r="D11" s="61">
        <v>0</v>
      </c>
      <c r="E11" s="61">
        <v>0</v>
      </c>
      <c r="F11" s="61">
        <v>717000</v>
      </c>
      <c r="G11" s="63">
        <v>10063285</v>
      </c>
      <c r="H11" s="61">
        <v>10063285</v>
      </c>
      <c r="I11" s="14"/>
    </row>
    <row r="12" spans="1:9" ht="35.1" customHeight="1" x14ac:dyDescent="0.4">
      <c r="A12" s="14"/>
      <c r="B12" s="62" t="s">
        <v>235</v>
      </c>
      <c r="C12" s="55">
        <v>5878216</v>
      </c>
      <c r="D12" s="61">
        <v>0</v>
      </c>
      <c r="E12" s="61">
        <v>0</v>
      </c>
      <c r="F12" s="61">
        <v>1450000</v>
      </c>
      <c r="G12" s="63">
        <v>7328216</v>
      </c>
      <c r="H12" s="61">
        <v>7328216</v>
      </c>
      <c r="I12" s="14"/>
    </row>
    <row r="13" spans="1:9" ht="35.1" customHeight="1" x14ac:dyDescent="0.4">
      <c r="A13" s="14"/>
      <c r="B13" s="62" t="s">
        <v>236</v>
      </c>
      <c r="C13" s="55">
        <v>4000000</v>
      </c>
      <c r="D13" s="61">
        <v>0</v>
      </c>
      <c r="E13" s="61">
        <v>0</v>
      </c>
      <c r="F13" s="61">
        <v>0</v>
      </c>
      <c r="G13" s="63">
        <v>4000000</v>
      </c>
      <c r="H13" s="61">
        <v>4000000</v>
      </c>
      <c r="I13" s="14"/>
    </row>
    <row r="14" spans="1:9" ht="35.1" customHeight="1" x14ac:dyDescent="0.4">
      <c r="A14" s="14"/>
      <c r="B14" s="62" t="s">
        <v>237</v>
      </c>
      <c r="C14" s="55">
        <v>701631</v>
      </c>
      <c r="D14" s="61">
        <v>0</v>
      </c>
      <c r="E14" s="61">
        <v>0</v>
      </c>
      <c r="F14" s="61">
        <v>0</v>
      </c>
      <c r="G14" s="63">
        <v>701631</v>
      </c>
      <c r="H14" s="61">
        <v>701631</v>
      </c>
      <c r="I14" s="14"/>
    </row>
    <row r="15" spans="1:9" ht="35.1" customHeight="1" x14ac:dyDescent="0.4">
      <c r="A15" s="14"/>
      <c r="B15" s="62" t="s">
        <v>238</v>
      </c>
      <c r="C15" s="55">
        <v>7580058</v>
      </c>
      <c r="D15" s="61">
        <v>0</v>
      </c>
      <c r="E15" s="61">
        <v>0</v>
      </c>
      <c r="F15" s="61">
        <v>0</v>
      </c>
      <c r="G15" s="63">
        <v>7580058</v>
      </c>
      <c r="H15" s="61">
        <v>7580058</v>
      </c>
      <c r="I15" s="14"/>
    </row>
    <row r="16" spans="1:9" ht="35.1" customHeight="1" x14ac:dyDescent="0.4">
      <c r="A16" s="14"/>
      <c r="B16" s="62" t="s">
        <v>239</v>
      </c>
      <c r="C16" s="55">
        <v>90027813</v>
      </c>
      <c r="D16" s="61">
        <v>0</v>
      </c>
      <c r="E16" s="61">
        <v>0</v>
      </c>
      <c r="F16" s="61">
        <v>0</v>
      </c>
      <c r="G16" s="63">
        <v>90027813</v>
      </c>
      <c r="H16" s="61">
        <v>90027813</v>
      </c>
      <c r="I16" s="14"/>
    </row>
    <row r="17" spans="1:9" ht="35.1" customHeight="1" x14ac:dyDescent="0.4">
      <c r="A17" s="14"/>
      <c r="B17" s="62" t="s">
        <v>240</v>
      </c>
      <c r="C17" s="55">
        <v>15000000</v>
      </c>
      <c r="D17" s="61">
        <v>0</v>
      </c>
      <c r="E17" s="61">
        <v>0</v>
      </c>
      <c r="F17" s="61">
        <v>0</v>
      </c>
      <c r="G17" s="63">
        <v>15000000</v>
      </c>
      <c r="H17" s="61">
        <v>15000000</v>
      </c>
      <c r="I17" s="14"/>
    </row>
    <row r="18" spans="1:9" ht="35.1" customHeight="1" x14ac:dyDescent="0.4">
      <c r="A18" s="14"/>
      <c r="B18" s="64" t="s">
        <v>43</v>
      </c>
      <c r="C18" s="65">
        <v>1006954641</v>
      </c>
      <c r="D18" s="65">
        <v>1940000</v>
      </c>
      <c r="E18" s="65">
        <v>67377939</v>
      </c>
      <c r="F18" s="65">
        <v>2167000</v>
      </c>
      <c r="G18" s="65">
        <v>1078439580</v>
      </c>
      <c r="H18" s="65" t="s">
        <v>206</v>
      </c>
      <c r="I18" s="14"/>
    </row>
    <row r="19" spans="1:9" ht="5.0999999999999996" customHeight="1" x14ac:dyDescent="0.4">
      <c r="A19" s="14"/>
      <c r="B19" s="26"/>
      <c r="C19" s="67"/>
      <c r="D19" s="67"/>
      <c r="E19" s="67"/>
      <c r="F19" s="67"/>
      <c r="G19" s="67"/>
      <c r="H19" s="67"/>
      <c r="I19" s="14"/>
    </row>
    <row r="20" spans="1:9" ht="6.6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</row>
    <row r="21" spans="1:9" ht="2.1" customHeight="1" x14ac:dyDescent="0.4"/>
  </sheetData>
  <sheetProtection autoFilter="0"/>
  <mergeCells count="7">
    <mergeCell ref="H3:H4"/>
    <mergeCell ref="B3:B4"/>
    <mergeCell ref="C3:C4"/>
    <mergeCell ref="D3:D4"/>
    <mergeCell ref="E3:E4"/>
    <mergeCell ref="F3:F4"/>
    <mergeCell ref="G3:G4"/>
  </mergeCells>
  <phoneticPr fontId="2"/>
  <conditionalFormatting sqref="C5:H18">
    <cfRule type="expression" dxfId="81" priority="12">
      <formula>$H$2="（単位：百万円）"</formula>
    </cfRule>
    <cfRule type="expression" dxfId="80" priority="13">
      <formula>$H$2="（単位：千円）"</formula>
    </cfRule>
    <cfRule type="expression" dxfId="79" priority="14">
      <formula>$H$2="（単位：円）"</formula>
    </cfRule>
  </conditionalFormatting>
  <conditionalFormatting sqref="H2">
    <cfRule type="expression" dxfId="78" priority="9">
      <formula>$H$2="（単位：円）"</formula>
    </cfRule>
    <cfRule type="expression" dxfId="77" priority="10">
      <formula>$H$2="（単位：百万円）"</formula>
    </cfRule>
    <cfRule type="expression" dxfId="76" priority="11">
      <formula>$H$2="（単位：千円）"</formula>
    </cfRule>
  </conditionalFormatting>
  <dataValidations count="1">
    <dataValidation type="list" allowBlank="1" showInputMessage="1" showErrorMessage="1" sqref="H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C1:J16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1" width="2.875" style="51" customWidth="1"/>
    <col min="2" max="2" width="0.625" style="51" customWidth="1"/>
    <col min="3" max="3" width="1.5" style="68" customWidth="1"/>
    <col min="4" max="4" width="36.5" style="51" customWidth="1"/>
    <col min="5" max="9" width="20.625" style="51" customWidth="1"/>
    <col min="10" max="10" width="0.625" style="51" customWidth="1"/>
    <col min="11" max="16384" width="8.625" style="51"/>
  </cols>
  <sheetData>
    <row r="1" spans="3:10" ht="27" customHeight="1" x14ac:dyDescent="0.4"/>
    <row r="2" spans="3:10" ht="19.5" customHeight="1" x14ac:dyDescent="0.4">
      <c r="C2" s="69" t="s">
        <v>72</v>
      </c>
      <c r="E2" s="70"/>
      <c r="F2" s="70"/>
      <c r="G2" s="70"/>
      <c r="H2" s="70"/>
      <c r="I2" s="52" t="str">
        <f>'1.(1)①②有形固定資産の明細'!J4</f>
        <v>（単位：千円）</v>
      </c>
      <c r="J2" s="13"/>
    </row>
    <row r="3" spans="3:10" ht="21" customHeight="1" x14ac:dyDescent="0.4">
      <c r="C3" s="201" t="s">
        <v>73</v>
      </c>
      <c r="D3" s="201"/>
      <c r="E3" s="213" t="s">
        <v>74</v>
      </c>
      <c r="F3" s="214"/>
      <c r="G3" s="215" t="s">
        <v>75</v>
      </c>
      <c r="H3" s="214"/>
      <c r="I3" s="209" t="s">
        <v>76</v>
      </c>
      <c r="J3" s="14"/>
    </row>
    <row r="4" spans="3:10" ht="35.25" customHeight="1" x14ac:dyDescent="0.4">
      <c r="C4" s="201"/>
      <c r="D4" s="201"/>
      <c r="E4" s="72" t="s">
        <v>77</v>
      </c>
      <c r="F4" s="41" t="s">
        <v>78</v>
      </c>
      <c r="G4" s="41" t="s">
        <v>77</v>
      </c>
      <c r="H4" s="41" t="s">
        <v>78</v>
      </c>
      <c r="I4" s="216"/>
      <c r="J4" s="14"/>
    </row>
    <row r="5" spans="3:10" ht="35.25" customHeight="1" x14ac:dyDescent="0.4">
      <c r="C5" s="169" t="s">
        <v>79</v>
      </c>
      <c r="D5" s="170"/>
      <c r="E5" s="171">
        <v>0</v>
      </c>
      <c r="F5" s="171">
        <v>0</v>
      </c>
      <c r="G5" s="171">
        <v>0</v>
      </c>
      <c r="H5" s="171">
        <v>0</v>
      </c>
      <c r="I5" s="171">
        <v>0</v>
      </c>
      <c r="J5" s="14"/>
    </row>
    <row r="6" spans="3:10" ht="35.25" customHeight="1" x14ac:dyDescent="0.4">
      <c r="C6" s="172" t="s">
        <v>80</v>
      </c>
      <c r="D6" s="172"/>
      <c r="E6" s="171">
        <v>0</v>
      </c>
      <c r="F6" s="171">
        <v>0</v>
      </c>
      <c r="G6" s="171">
        <v>0</v>
      </c>
      <c r="H6" s="171">
        <v>0</v>
      </c>
      <c r="I6" s="171">
        <v>0</v>
      </c>
      <c r="J6" s="14"/>
    </row>
    <row r="7" spans="3:10" ht="35.25" customHeight="1" x14ac:dyDescent="0.4">
      <c r="C7" s="172" t="s">
        <v>81</v>
      </c>
      <c r="D7" s="172"/>
      <c r="E7" s="171">
        <v>0</v>
      </c>
      <c r="F7" s="171">
        <v>0</v>
      </c>
      <c r="G7" s="171">
        <v>0</v>
      </c>
      <c r="H7" s="171">
        <v>0</v>
      </c>
      <c r="I7" s="171">
        <v>0</v>
      </c>
      <c r="J7" s="14"/>
    </row>
    <row r="8" spans="3:10" ht="35.25" customHeight="1" x14ac:dyDescent="0.4">
      <c r="C8" s="172" t="s">
        <v>82</v>
      </c>
      <c r="D8" s="172"/>
      <c r="E8" s="171">
        <v>0</v>
      </c>
      <c r="F8" s="171">
        <v>0</v>
      </c>
      <c r="G8" s="171">
        <v>0</v>
      </c>
      <c r="H8" s="171">
        <v>0</v>
      </c>
      <c r="I8" s="171">
        <v>0</v>
      </c>
      <c r="J8" s="14"/>
    </row>
    <row r="9" spans="3:10" ht="35.25" customHeight="1" x14ac:dyDescent="0.4">
      <c r="C9" s="172" t="s">
        <v>83</v>
      </c>
      <c r="D9" s="172"/>
      <c r="E9" s="171">
        <v>0</v>
      </c>
      <c r="F9" s="171">
        <v>0</v>
      </c>
      <c r="G9" s="171">
        <v>0</v>
      </c>
      <c r="H9" s="171">
        <v>0</v>
      </c>
      <c r="I9" s="171">
        <v>0</v>
      </c>
      <c r="J9" s="14"/>
    </row>
    <row r="10" spans="3:10" ht="39.950000000000003" customHeight="1" x14ac:dyDescent="0.4">
      <c r="C10" s="20" t="s">
        <v>84</v>
      </c>
      <c r="D10" s="21"/>
      <c r="E10" s="73" t="s">
        <v>187</v>
      </c>
      <c r="F10" s="73" t="s">
        <v>187</v>
      </c>
      <c r="G10" s="73" t="s">
        <v>187</v>
      </c>
      <c r="H10" s="73" t="s">
        <v>187</v>
      </c>
      <c r="I10" s="73" t="s">
        <v>187</v>
      </c>
      <c r="J10" s="14"/>
    </row>
    <row r="11" spans="3:10" ht="39.950000000000003" customHeight="1" x14ac:dyDescent="0.4">
      <c r="C11" s="20"/>
      <c r="D11" s="75" t="s">
        <v>241</v>
      </c>
      <c r="E11" s="76">
        <v>3877200</v>
      </c>
      <c r="F11" s="77">
        <v>0</v>
      </c>
      <c r="G11" s="77">
        <v>550800</v>
      </c>
      <c r="H11" s="78">
        <v>0</v>
      </c>
      <c r="I11" s="78">
        <v>4428000</v>
      </c>
      <c r="J11" s="14"/>
    </row>
    <row r="12" spans="3:10" ht="39.950000000000003" customHeight="1" x14ac:dyDescent="0.4">
      <c r="C12" s="20"/>
      <c r="D12" s="79" t="s">
        <v>242</v>
      </c>
      <c r="E12" s="76">
        <v>8873400</v>
      </c>
      <c r="F12" s="77">
        <v>0</v>
      </c>
      <c r="G12" s="77">
        <v>1283400</v>
      </c>
      <c r="H12" s="78">
        <v>0</v>
      </c>
      <c r="I12" s="55">
        <v>10156800</v>
      </c>
      <c r="J12" s="14"/>
    </row>
    <row r="13" spans="3:10" ht="41.45" customHeight="1" x14ac:dyDescent="0.4">
      <c r="C13" s="80" t="s">
        <v>43</v>
      </c>
      <c r="D13" s="80"/>
      <c r="E13" s="78">
        <v>12750600</v>
      </c>
      <c r="F13" s="78">
        <v>0</v>
      </c>
      <c r="G13" s="78">
        <v>1834200</v>
      </c>
      <c r="H13" s="78">
        <v>0</v>
      </c>
      <c r="I13" s="81">
        <v>14584800</v>
      </c>
      <c r="J13" s="14"/>
    </row>
    <row r="14" spans="3:10" ht="41.45" customHeight="1" x14ac:dyDescent="0.4">
      <c r="C14" s="212" t="s">
        <v>196</v>
      </c>
      <c r="D14" s="212"/>
      <c r="E14" s="212"/>
      <c r="F14" s="212"/>
      <c r="G14" s="212"/>
      <c r="H14" s="212"/>
      <c r="I14" s="212"/>
      <c r="J14" s="10"/>
    </row>
    <row r="15" spans="3:10" x14ac:dyDescent="0.4">
      <c r="D15" s="14"/>
      <c r="E15" s="10"/>
      <c r="F15" s="10"/>
      <c r="G15" s="10"/>
      <c r="H15" s="10"/>
      <c r="I15" s="10"/>
      <c r="J15" s="10"/>
    </row>
    <row r="16" spans="3:10" x14ac:dyDescent="0.4">
      <c r="D16" s="14"/>
      <c r="E16" s="14"/>
      <c r="F16" s="14"/>
      <c r="G16" s="14"/>
      <c r="H16" s="14"/>
      <c r="I16" s="14"/>
      <c r="J16" s="14"/>
    </row>
  </sheetData>
  <sheetProtection autoFilter="0"/>
  <mergeCells count="5">
    <mergeCell ref="C14:I14"/>
    <mergeCell ref="C3:D4"/>
    <mergeCell ref="E3:F3"/>
    <mergeCell ref="G3:H3"/>
    <mergeCell ref="I3:I4"/>
  </mergeCells>
  <phoneticPr fontId="2"/>
  <conditionalFormatting sqref="E1:I1 E3:I4 E2:H2 E15:I1048576 E11:I13">
    <cfRule type="expression" dxfId="75" priority="98">
      <formula>$I$2="（単位：円）"</formula>
    </cfRule>
    <cfRule type="expression" dxfId="74" priority="99">
      <formula>$I$2="（単位：百万円）"</formula>
    </cfRule>
    <cfRule type="expression" dxfId="73" priority="100">
      <formula>$I$2="（単位：千円）"</formula>
    </cfRule>
  </conditionalFormatting>
  <conditionalFormatting sqref="I2">
    <cfRule type="expression" dxfId="72" priority="95">
      <formula>$I$2="（単位：円）"</formula>
    </cfRule>
    <cfRule type="expression" dxfId="71" priority="96">
      <formula>$I$2="（単位：百万円）"</formula>
    </cfRule>
    <cfRule type="expression" dxfId="70" priority="97">
      <formula>$I$2="（単位：千円）"</formula>
    </cfRule>
  </conditionalFormatting>
  <conditionalFormatting sqref="E10:I10">
    <cfRule type="expression" dxfId="69" priority="77">
      <formula>$I$2="（単位：円）"</formula>
    </cfRule>
    <cfRule type="expression" dxfId="68" priority="78">
      <formula>$I$2="（単位：百万円）"</formula>
    </cfRule>
    <cfRule type="expression" dxfId="67" priority="79">
      <formula>$I$2="（単位：千円）"</formula>
    </cfRule>
  </conditionalFormatting>
  <conditionalFormatting sqref="D14:H14">
    <cfRule type="expression" dxfId="66" priority="16">
      <formula>$I$2="（単位：円）"</formula>
    </cfRule>
    <cfRule type="expression" dxfId="65" priority="17">
      <formula>$I$2="（単位：百万円）"</formula>
    </cfRule>
    <cfRule type="expression" dxfId="64" priority="18">
      <formula>$I$2="（単位：千円）"</formula>
    </cfRule>
  </conditionalFormatting>
  <conditionalFormatting sqref="E5:I5">
    <cfRule type="expression" dxfId="63" priority="13">
      <formula>$I$2="（単位：円）"</formula>
    </cfRule>
    <cfRule type="expression" dxfId="62" priority="14">
      <formula>$I$2="（単位：百万円）"</formula>
    </cfRule>
    <cfRule type="expression" dxfId="61" priority="15">
      <formula>$I$2="（単位：千円）"</formula>
    </cfRule>
  </conditionalFormatting>
  <conditionalFormatting sqref="E6:I6">
    <cfRule type="expression" dxfId="60" priority="10">
      <formula>$I$2="（単位：円）"</formula>
    </cfRule>
    <cfRule type="expression" dxfId="59" priority="11">
      <formula>$I$2="（単位：百万円）"</formula>
    </cfRule>
    <cfRule type="expression" dxfId="58" priority="12">
      <formula>$I$2="（単位：千円）"</formula>
    </cfRule>
  </conditionalFormatting>
  <conditionalFormatting sqref="E7:I7">
    <cfRule type="expression" dxfId="57" priority="7">
      <formula>$I$2="（単位：円）"</formula>
    </cfRule>
    <cfRule type="expression" dxfId="56" priority="8">
      <formula>$I$2="（単位：百万円）"</formula>
    </cfRule>
    <cfRule type="expression" dxfId="55" priority="9">
      <formula>$I$2="（単位：千円）"</formula>
    </cfRule>
  </conditionalFormatting>
  <conditionalFormatting sqref="E8:I8">
    <cfRule type="expression" dxfId="54" priority="4">
      <formula>$I$2="（単位：円）"</formula>
    </cfRule>
    <cfRule type="expression" dxfId="53" priority="5">
      <formula>$I$2="（単位：百万円）"</formula>
    </cfRule>
    <cfRule type="expression" dxfId="52" priority="6">
      <formula>$I$2="（単位：千円）"</formula>
    </cfRule>
  </conditionalFormatting>
  <conditionalFormatting sqref="E9:I9">
    <cfRule type="expression" dxfId="51" priority="1">
      <formula>$I$2="（単位：円）"</formula>
    </cfRule>
    <cfRule type="expression" dxfId="50" priority="2">
      <formula>$I$2="（単位：百万円）"</formula>
    </cfRule>
    <cfRule type="expression" dxfId="49" priority="3">
      <formula>$I$2="（単位：千円）"</formula>
    </cfRule>
  </conditionalFormatting>
  <dataValidations count="1">
    <dataValidation type="list" allowBlank="1" showInputMessage="1" showErrorMessage="1" sqref="I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C1:L32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2" width="0.625" style="83" customWidth="1"/>
    <col min="3" max="3" width="2" style="83" customWidth="1"/>
    <col min="4" max="4" width="20.375" style="83" customWidth="1"/>
    <col min="5" max="6" width="18.125" style="83" customWidth="1"/>
    <col min="7" max="7" width="3.125" style="83" customWidth="1"/>
    <col min="8" max="8" width="2" style="83" customWidth="1"/>
    <col min="9" max="9" width="20.5" style="83" customWidth="1"/>
    <col min="10" max="11" width="18.125" style="83" customWidth="1"/>
    <col min="12" max="12" width="3.125" style="83" customWidth="1"/>
    <col min="13" max="16384" width="8.625" style="83"/>
  </cols>
  <sheetData>
    <row r="1" spans="3:11" s="51" customFormat="1" ht="25.5" customHeight="1" x14ac:dyDescent="0.4">
      <c r="D1" s="83"/>
      <c r="I1" s="83"/>
    </row>
    <row r="2" spans="3:11" s="51" customFormat="1" ht="19.5" customHeight="1" x14ac:dyDescent="0.4">
      <c r="C2" s="68" t="s">
        <v>85</v>
      </c>
      <c r="D2" s="83"/>
      <c r="E2" s="13"/>
      <c r="F2" s="17" t="str">
        <f>'1.(1)①②有形固定資産の明細'!J4</f>
        <v>（単位：千円）</v>
      </c>
      <c r="G2" s="17"/>
      <c r="H2" s="10" t="s">
        <v>86</v>
      </c>
      <c r="I2" s="83"/>
      <c r="J2" s="13"/>
      <c r="K2" s="56" t="str">
        <f>F2</f>
        <v>（単位：千円）</v>
      </c>
    </row>
    <row r="3" spans="3:11" s="51" customFormat="1" ht="30" customHeight="1" x14ac:dyDescent="0.4">
      <c r="C3" s="201" t="s">
        <v>73</v>
      </c>
      <c r="D3" s="201"/>
      <c r="E3" s="41" t="s">
        <v>87</v>
      </c>
      <c r="F3" s="41" t="s">
        <v>88</v>
      </c>
      <c r="G3" s="18"/>
      <c r="H3" s="201" t="s">
        <v>73</v>
      </c>
      <c r="I3" s="201"/>
      <c r="J3" s="41" t="s">
        <v>87</v>
      </c>
      <c r="K3" s="41" t="s">
        <v>88</v>
      </c>
    </row>
    <row r="4" spans="3:11" s="51" customFormat="1" ht="24.95" customHeight="1" x14ac:dyDescent="0.4">
      <c r="C4" s="84" t="s">
        <v>89</v>
      </c>
      <c r="D4" s="85"/>
      <c r="E4" s="63"/>
      <c r="F4" s="63"/>
      <c r="G4" s="86"/>
      <c r="H4" s="84" t="s">
        <v>89</v>
      </c>
      <c r="I4" s="85"/>
      <c r="J4" s="63"/>
      <c r="K4" s="63"/>
    </row>
    <row r="5" spans="3:11" s="51" customFormat="1" ht="24.95" customHeight="1" x14ac:dyDescent="0.4">
      <c r="C5" s="84" t="s">
        <v>256</v>
      </c>
      <c r="D5" s="85"/>
      <c r="E5" s="63">
        <v>0</v>
      </c>
      <c r="F5" s="63">
        <v>0</v>
      </c>
      <c r="G5" s="86"/>
      <c r="H5" s="84" t="s">
        <v>256</v>
      </c>
      <c r="I5" s="85"/>
      <c r="J5" s="63">
        <v>0</v>
      </c>
      <c r="K5" s="63">
        <v>0</v>
      </c>
    </row>
    <row r="6" spans="3:11" s="51" customFormat="1" ht="24.95" customHeight="1" x14ac:dyDescent="0.4">
      <c r="C6" s="84" t="s">
        <v>257</v>
      </c>
      <c r="D6" s="85"/>
      <c r="E6" s="63">
        <v>0</v>
      </c>
      <c r="F6" s="63">
        <v>0</v>
      </c>
      <c r="G6" s="86"/>
      <c r="H6" s="84" t="s">
        <v>257</v>
      </c>
      <c r="I6" s="85"/>
      <c r="J6" s="63">
        <v>0</v>
      </c>
      <c r="K6" s="63">
        <v>0</v>
      </c>
    </row>
    <row r="7" spans="3:11" s="51" customFormat="1" ht="24.95" customHeight="1" x14ac:dyDescent="0.4">
      <c r="C7" s="84" t="s">
        <v>258</v>
      </c>
      <c r="D7" s="85"/>
      <c r="E7" s="63">
        <v>0</v>
      </c>
      <c r="F7" s="63">
        <v>0</v>
      </c>
      <c r="G7" s="86"/>
      <c r="H7" s="84" t="s">
        <v>258</v>
      </c>
      <c r="I7" s="85"/>
      <c r="J7" s="63">
        <v>0</v>
      </c>
      <c r="K7" s="63">
        <v>0</v>
      </c>
    </row>
    <row r="8" spans="3:11" s="51" customFormat="1" ht="24.95" customHeight="1" x14ac:dyDescent="0.4">
      <c r="C8" s="84" t="s">
        <v>259</v>
      </c>
      <c r="D8" s="85"/>
      <c r="E8" s="63">
        <v>0</v>
      </c>
      <c r="F8" s="63">
        <v>0</v>
      </c>
      <c r="G8" s="86"/>
      <c r="H8" s="84" t="s">
        <v>259</v>
      </c>
      <c r="I8" s="85"/>
      <c r="J8" s="63">
        <v>0</v>
      </c>
      <c r="K8" s="63">
        <v>0</v>
      </c>
    </row>
    <row r="9" spans="3:11" s="51" customFormat="1" ht="24.95" customHeight="1" x14ac:dyDescent="0.4">
      <c r="C9" s="84" t="s">
        <v>260</v>
      </c>
      <c r="D9" s="85"/>
      <c r="E9" s="63">
        <v>0</v>
      </c>
      <c r="F9" s="63">
        <v>0</v>
      </c>
      <c r="G9" s="86"/>
      <c r="H9" s="84" t="s">
        <v>260</v>
      </c>
      <c r="I9" s="85"/>
      <c r="J9" s="63">
        <v>0</v>
      </c>
      <c r="K9" s="63">
        <v>0</v>
      </c>
    </row>
    <row r="10" spans="3:11" s="51" customFormat="1" ht="24.95" customHeight="1" x14ac:dyDescent="0.4">
      <c r="C10" s="84" t="s">
        <v>261</v>
      </c>
      <c r="D10" s="85"/>
      <c r="E10" s="63">
        <v>0</v>
      </c>
      <c r="F10" s="63">
        <v>0</v>
      </c>
      <c r="G10" s="86"/>
      <c r="H10" s="84" t="s">
        <v>261</v>
      </c>
      <c r="I10" s="85"/>
      <c r="J10" s="63">
        <v>0</v>
      </c>
      <c r="K10" s="63">
        <v>0</v>
      </c>
    </row>
    <row r="11" spans="3:11" s="68" customFormat="1" ht="24.95" customHeight="1" thickBot="1" x14ac:dyDescent="0.45">
      <c r="C11" s="91" t="s">
        <v>90</v>
      </c>
      <c r="D11" s="92"/>
      <c r="E11" s="93">
        <v>0</v>
      </c>
      <c r="F11" s="93">
        <v>0</v>
      </c>
      <c r="G11" s="87"/>
      <c r="H11" s="91" t="s">
        <v>90</v>
      </c>
      <c r="I11" s="92"/>
      <c r="J11" s="93">
        <v>0</v>
      </c>
      <c r="K11" s="93">
        <v>0</v>
      </c>
    </row>
    <row r="12" spans="3:11" s="68" customFormat="1" ht="24.95" customHeight="1" thickTop="1" x14ac:dyDescent="0.4">
      <c r="C12" s="94" t="s">
        <v>91</v>
      </c>
      <c r="D12" s="95"/>
      <c r="E12" s="22"/>
      <c r="F12" s="22"/>
      <c r="G12" s="87"/>
      <c r="H12" s="96" t="s">
        <v>91</v>
      </c>
      <c r="I12" s="97"/>
      <c r="J12" s="22"/>
      <c r="K12" s="22"/>
    </row>
    <row r="13" spans="3:11" s="68" customFormat="1" ht="24.95" customHeight="1" x14ac:dyDescent="0.4">
      <c r="C13" s="98" t="s">
        <v>92</v>
      </c>
      <c r="D13" s="99"/>
      <c r="E13" s="100" t="s">
        <v>187</v>
      </c>
      <c r="F13" s="100" t="s">
        <v>187</v>
      </c>
      <c r="G13" s="87"/>
      <c r="H13" s="98" t="s">
        <v>92</v>
      </c>
      <c r="I13" s="99"/>
      <c r="J13" s="100" t="s">
        <v>187</v>
      </c>
      <c r="K13" s="100" t="s">
        <v>187</v>
      </c>
    </row>
    <row r="14" spans="3:11" s="68" customFormat="1" ht="24.95" customHeight="1" x14ac:dyDescent="0.4">
      <c r="C14" s="20"/>
      <c r="D14" s="89" t="s">
        <v>243</v>
      </c>
      <c r="E14" s="101">
        <v>2111647</v>
      </c>
      <c r="F14" s="101">
        <v>202744</v>
      </c>
      <c r="G14" s="102"/>
      <c r="H14" s="20"/>
      <c r="I14" s="89" t="s">
        <v>243</v>
      </c>
      <c r="J14" s="101">
        <v>1290217</v>
      </c>
      <c r="K14" s="101">
        <v>123877</v>
      </c>
    </row>
    <row r="15" spans="3:11" s="68" customFormat="1" ht="24.95" customHeight="1" x14ac:dyDescent="0.4">
      <c r="C15" s="20"/>
      <c r="D15" s="89" t="s">
        <v>244</v>
      </c>
      <c r="E15" s="101">
        <v>264900</v>
      </c>
      <c r="F15" s="103">
        <v>26795</v>
      </c>
      <c r="G15" s="87"/>
      <c r="H15" s="20"/>
      <c r="I15" s="89" t="s">
        <v>244</v>
      </c>
      <c r="J15" s="103">
        <v>160944</v>
      </c>
      <c r="K15" s="103">
        <v>16280</v>
      </c>
    </row>
    <row r="16" spans="3:11" s="68" customFormat="1" ht="24.95" customHeight="1" x14ac:dyDescent="0.4">
      <c r="C16" s="20"/>
      <c r="D16" s="89" t="s">
        <v>245</v>
      </c>
      <c r="E16" s="101">
        <v>9870524</v>
      </c>
      <c r="F16" s="103">
        <v>2231022</v>
      </c>
      <c r="G16" s="87"/>
      <c r="H16" s="20"/>
      <c r="I16" s="89" t="s">
        <v>245</v>
      </c>
      <c r="J16" s="103">
        <v>2744607</v>
      </c>
      <c r="K16" s="103">
        <v>620360</v>
      </c>
    </row>
    <row r="17" spans="3:12" s="68" customFormat="1" ht="24.95" customHeight="1" x14ac:dyDescent="0.4">
      <c r="C17" s="20"/>
      <c r="D17" s="89" t="s">
        <v>246</v>
      </c>
      <c r="E17" s="101">
        <v>144600</v>
      </c>
      <c r="F17" s="103">
        <v>24650</v>
      </c>
      <c r="G17" s="87"/>
      <c r="H17" s="20"/>
      <c r="I17" s="89" t="s">
        <v>246</v>
      </c>
      <c r="J17" s="103">
        <v>116445</v>
      </c>
      <c r="K17" s="103">
        <v>19850</v>
      </c>
    </row>
    <row r="18" spans="3:12" s="68" customFormat="1" ht="24.95" customHeight="1" x14ac:dyDescent="0.4">
      <c r="C18" s="20"/>
      <c r="D18" s="89" t="s">
        <v>247</v>
      </c>
      <c r="E18" s="101">
        <v>622090</v>
      </c>
      <c r="F18" s="103">
        <v>0</v>
      </c>
      <c r="G18" s="87"/>
      <c r="H18" s="20"/>
      <c r="I18" s="89"/>
      <c r="J18" s="103" t="s">
        <v>187</v>
      </c>
      <c r="K18" s="103" t="s">
        <v>187</v>
      </c>
    </row>
    <row r="19" spans="3:12" s="68" customFormat="1" ht="24.95" customHeight="1" x14ac:dyDescent="0.4">
      <c r="C19" s="20"/>
      <c r="D19" s="89" t="s">
        <v>248</v>
      </c>
      <c r="E19" s="101">
        <v>516000</v>
      </c>
      <c r="F19" s="103">
        <v>0</v>
      </c>
      <c r="G19" s="87"/>
      <c r="H19" s="20"/>
      <c r="I19" s="89"/>
      <c r="J19" s="103" t="s">
        <v>187</v>
      </c>
      <c r="K19" s="103" t="s">
        <v>187</v>
      </c>
    </row>
    <row r="20" spans="3:12" s="68" customFormat="1" ht="24.95" customHeight="1" x14ac:dyDescent="0.4">
      <c r="C20" s="50" t="s">
        <v>93</v>
      </c>
      <c r="D20" s="74"/>
      <c r="E20" s="78" t="s">
        <v>187</v>
      </c>
      <c r="F20" s="78" t="s">
        <v>187</v>
      </c>
      <c r="G20" s="87"/>
      <c r="H20" s="50" t="s">
        <v>93</v>
      </c>
      <c r="I20" s="104"/>
      <c r="J20" s="78" t="s">
        <v>187</v>
      </c>
      <c r="K20" s="78" t="s">
        <v>187</v>
      </c>
    </row>
    <row r="21" spans="3:12" s="68" customFormat="1" ht="24.95" customHeight="1" x14ac:dyDescent="0.4">
      <c r="C21" s="20"/>
      <c r="D21" s="89" t="s">
        <v>249</v>
      </c>
      <c r="E21" s="101">
        <v>2347240</v>
      </c>
      <c r="F21" s="101">
        <v>0</v>
      </c>
      <c r="G21" s="102"/>
      <c r="H21" s="20"/>
      <c r="I21" s="89" t="s">
        <v>249</v>
      </c>
      <c r="J21" s="103">
        <v>498360</v>
      </c>
      <c r="K21" s="103">
        <v>0</v>
      </c>
    </row>
    <row r="22" spans="3:12" s="68" customFormat="1" ht="24.95" customHeight="1" x14ac:dyDescent="0.4">
      <c r="C22" s="20"/>
      <c r="D22" s="89" t="s">
        <v>250</v>
      </c>
      <c r="E22" s="101">
        <v>100500</v>
      </c>
      <c r="F22" s="101">
        <v>0</v>
      </c>
      <c r="G22" s="102"/>
      <c r="H22" s="20"/>
      <c r="I22" s="89" t="s">
        <v>250</v>
      </c>
      <c r="J22" s="103">
        <v>117000</v>
      </c>
      <c r="K22" s="103">
        <v>0</v>
      </c>
    </row>
    <row r="23" spans="3:12" s="68" customFormat="1" ht="24.95" customHeight="1" x14ac:dyDescent="0.4">
      <c r="C23" s="20"/>
      <c r="D23" s="89" t="s">
        <v>251</v>
      </c>
      <c r="E23" s="101">
        <v>59120</v>
      </c>
      <c r="F23" s="101">
        <v>0</v>
      </c>
      <c r="G23" s="102"/>
      <c r="H23" s="20"/>
      <c r="I23" s="89" t="s">
        <v>252</v>
      </c>
      <c r="J23" s="103">
        <v>1127000</v>
      </c>
      <c r="K23" s="103">
        <v>0</v>
      </c>
    </row>
    <row r="24" spans="3:12" s="68" customFormat="1" ht="24.95" customHeight="1" x14ac:dyDescent="0.4">
      <c r="C24" s="20"/>
      <c r="D24" s="89" t="s">
        <v>252</v>
      </c>
      <c r="E24" s="101">
        <v>15255966</v>
      </c>
      <c r="F24" s="101">
        <v>0</v>
      </c>
      <c r="G24" s="102"/>
      <c r="H24" s="20"/>
      <c r="I24" s="89" t="s">
        <v>254</v>
      </c>
      <c r="J24" s="103">
        <v>5000</v>
      </c>
      <c r="K24" s="103">
        <v>0</v>
      </c>
    </row>
    <row r="25" spans="3:12" s="68" customFormat="1" ht="24.95" customHeight="1" x14ac:dyDescent="0.4">
      <c r="C25" s="20"/>
      <c r="D25" s="89" t="s">
        <v>253</v>
      </c>
      <c r="E25" s="101">
        <v>569000</v>
      </c>
      <c r="F25" s="103">
        <v>0</v>
      </c>
      <c r="G25" s="87"/>
      <c r="H25" s="20"/>
      <c r="I25" s="89"/>
      <c r="J25" s="103" t="s">
        <v>187</v>
      </c>
      <c r="K25" s="103" t="s">
        <v>187</v>
      </c>
    </row>
    <row r="26" spans="3:12" s="68" customFormat="1" ht="24.95" customHeight="1" x14ac:dyDescent="0.4">
      <c r="C26" s="20"/>
      <c r="D26" s="89" t="s">
        <v>254</v>
      </c>
      <c r="E26" s="101">
        <v>82500</v>
      </c>
      <c r="F26" s="103">
        <v>0</v>
      </c>
      <c r="G26" s="87"/>
      <c r="H26" s="20"/>
      <c r="I26" s="89"/>
      <c r="J26" s="103" t="s">
        <v>187</v>
      </c>
      <c r="K26" s="103" t="s">
        <v>187</v>
      </c>
    </row>
    <row r="27" spans="3:12" s="68" customFormat="1" ht="24.95" customHeight="1" x14ac:dyDescent="0.4">
      <c r="C27" s="20"/>
      <c r="D27" s="89" t="s">
        <v>255</v>
      </c>
      <c r="E27" s="88">
        <v>104180</v>
      </c>
      <c r="F27" s="90">
        <v>0</v>
      </c>
      <c r="G27" s="105"/>
      <c r="H27" s="20"/>
      <c r="I27" s="89"/>
      <c r="J27" s="90" t="s">
        <v>187</v>
      </c>
      <c r="K27" s="90" t="s">
        <v>187</v>
      </c>
    </row>
    <row r="28" spans="3:12" s="68" customFormat="1" ht="24.95" customHeight="1" thickBot="1" x14ac:dyDescent="0.45">
      <c r="C28" s="91" t="s">
        <v>90</v>
      </c>
      <c r="D28" s="92"/>
      <c r="E28" s="93">
        <v>32048267</v>
      </c>
      <c r="F28" s="93">
        <v>2485211</v>
      </c>
      <c r="G28" s="87"/>
      <c r="H28" s="91" t="s">
        <v>90</v>
      </c>
      <c r="I28" s="92"/>
      <c r="J28" s="93">
        <v>6059573</v>
      </c>
      <c r="K28" s="93">
        <v>780367</v>
      </c>
    </row>
    <row r="29" spans="3:12" s="68" customFormat="1" ht="24.95" customHeight="1" thickTop="1" x14ac:dyDescent="0.4">
      <c r="C29" s="106" t="s">
        <v>43</v>
      </c>
      <c r="D29" s="107"/>
      <c r="E29" s="108">
        <v>32048267</v>
      </c>
      <c r="F29" s="108">
        <v>2485211</v>
      </c>
      <c r="G29" s="87"/>
      <c r="H29" s="106" t="s">
        <v>43</v>
      </c>
      <c r="I29" s="107"/>
      <c r="J29" s="108">
        <v>6059573</v>
      </c>
      <c r="K29" s="108">
        <v>780367</v>
      </c>
    </row>
    <row r="30" spans="3:12" ht="6.75" customHeight="1" x14ac:dyDescent="0.4">
      <c r="D30" s="109"/>
      <c r="E30" s="110"/>
      <c r="F30" s="110"/>
      <c r="G30" s="111"/>
      <c r="H30" s="111"/>
      <c r="I30" s="111"/>
      <c r="J30" s="111"/>
      <c r="K30" s="112"/>
      <c r="L30" s="86"/>
    </row>
    <row r="31" spans="3:12" ht="18.75" customHeight="1" x14ac:dyDescent="0.4">
      <c r="D31" s="86"/>
      <c r="E31" s="111"/>
      <c r="F31" s="111"/>
      <c r="G31" s="111"/>
      <c r="H31" s="111"/>
      <c r="I31" s="111"/>
      <c r="J31" s="111"/>
      <c r="K31" s="112"/>
      <c r="L31" s="86"/>
    </row>
    <row r="32" spans="3:12" x14ac:dyDescent="0.4">
      <c r="D32" s="86"/>
      <c r="E32" s="86"/>
      <c r="F32" s="86"/>
      <c r="G32" s="86"/>
      <c r="H32" s="86"/>
      <c r="I32" s="86"/>
      <c r="J32" s="86"/>
      <c r="K32" s="86"/>
      <c r="L32" s="86"/>
    </row>
  </sheetData>
  <sheetProtection autoFilter="0"/>
  <mergeCells count="2">
    <mergeCell ref="C3:D3"/>
    <mergeCell ref="H3:I3"/>
  </mergeCells>
  <phoneticPr fontId="2"/>
  <conditionalFormatting sqref="E1:G1048576 J1:K1048576">
    <cfRule type="expression" dxfId="48" priority="12">
      <formula>$F$2="（単位：百万円）"</formula>
    </cfRule>
    <cfRule type="expression" dxfId="47" priority="13">
      <formula>$F$2="（単位：千円）"</formula>
    </cfRule>
  </conditionalFormatting>
  <conditionalFormatting sqref="E1:G1048576 J1:K1048576">
    <cfRule type="expression" dxfId="46" priority="11">
      <formula>$F$2="（単位：円）"</formula>
    </cfRule>
  </conditionalFormatting>
  <dataValidations count="1">
    <dataValidation type="list" allowBlank="1" showInputMessage="1" showErrorMessage="1" sqref="F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M21"/>
  <sheetViews>
    <sheetView showGridLines="0" view="pageBreakPreview" zoomScaleNormal="70" zoomScaleSheetLayoutView="100" workbookViewId="0"/>
  </sheetViews>
  <sheetFormatPr defaultColWidth="8.625" defaultRowHeight="13.5" x14ac:dyDescent="0.4"/>
  <cols>
    <col min="1" max="1" width="4" style="51" customWidth="1"/>
    <col min="2" max="2" width="16.625" style="51" customWidth="1"/>
    <col min="3" max="12" width="15" style="51" customWidth="1"/>
    <col min="13" max="13" width="0.625" style="51" customWidth="1"/>
    <col min="14" max="16384" width="8.625" style="51"/>
  </cols>
  <sheetData>
    <row r="1" spans="1:13" ht="16.5" customHeight="1" x14ac:dyDescent="0.4"/>
    <row r="2" spans="1:13" x14ac:dyDescent="0.4">
      <c r="B2" s="113" t="s">
        <v>94</v>
      </c>
    </row>
    <row r="3" spans="1:13" x14ac:dyDescent="0.4">
      <c r="B3" s="113"/>
    </row>
    <row r="4" spans="1:13" x14ac:dyDescent="0.15">
      <c r="A4" s="14"/>
      <c r="B4" s="114" t="s">
        <v>95</v>
      </c>
      <c r="C4" s="114"/>
      <c r="D4" s="114"/>
      <c r="E4" s="114"/>
      <c r="F4" s="114"/>
      <c r="G4" s="114"/>
      <c r="H4" s="114"/>
      <c r="I4" s="114"/>
      <c r="J4" s="114"/>
      <c r="K4" s="114"/>
      <c r="L4" s="115" t="str">
        <f>'1.(1)①②有形固定資産の明細'!J4</f>
        <v>（単位：千円）</v>
      </c>
    </row>
    <row r="5" spans="1:13" ht="15.95" customHeight="1" x14ac:dyDescent="0.4">
      <c r="A5" s="14"/>
      <c r="B5" s="209" t="s">
        <v>65</v>
      </c>
      <c r="C5" s="217" t="s">
        <v>96</v>
      </c>
      <c r="D5" s="116"/>
      <c r="E5" s="220" t="s">
        <v>97</v>
      </c>
      <c r="F5" s="209" t="s">
        <v>98</v>
      </c>
      <c r="G5" s="209" t="s">
        <v>99</v>
      </c>
      <c r="H5" s="209" t="s">
        <v>100</v>
      </c>
      <c r="I5" s="217" t="s">
        <v>101</v>
      </c>
      <c r="J5" s="82"/>
      <c r="K5" s="72"/>
      <c r="L5" s="209" t="s">
        <v>102</v>
      </c>
    </row>
    <row r="6" spans="1:13" ht="15.95" customHeight="1" x14ac:dyDescent="0.4">
      <c r="A6" s="14"/>
      <c r="B6" s="216"/>
      <c r="C6" s="219"/>
      <c r="D6" s="117" t="s">
        <v>103</v>
      </c>
      <c r="E6" s="221"/>
      <c r="F6" s="219"/>
      <c r="G6" s="219"/>
      <c r="H6" s="219"/>
      <c r="I6" s="218"/>
      <c r="J6" s="118" t="s">
        <v>104</v>
      </c>
      <c r="K6" s="118" t="s">
        <v>105</v>
      </c>
      <c r="L6" s="219"/>
    </row>
    <row r="7" spans="1:13" ht="24.95" customHeight="1" x14ac:dyDescent="0.4">
      <c r="A7" s="14"/>
      <c r="B7" s="119" t="s">
        <v>106</v>
      </c>
      <c r="C7" s="119"/>
      <c r="D7" s="120"/>
      <c r="E7" s="121"/>
      <c r="F7" s="119"/>
      <c r="G7" s="119"/>
      <c r="H7" s="119"/>
      <c r="I7" s="119"/>
      <c r="J7" s="119"/>
      <c r="K7" s="119"/>
      <c r="L7" s="119"/>
    </row>
    <row r="8" spans="1:13" ht="24.95" customHeight="1" x14ac:dyDescent="0.4">
      <c r="A8" s="14"/>
      <c r="B8" s="119" t="s">
        <v>107</v>
      </c>
      <c r="C8" s="122">
        <v>15921651</v>
      </c>
      <c r="D8" s="123">
        <v>857568</v>
      </c>
      <c r="E8" s="124">
        <v>15921651</v>
      </c>
      <c r="F8" s="124">
        <v>0</v>
      </c>
      <c r="G8" s="124">
        <v>0</v>
      </c>
      <c r="H8" s="124">
        <v>0</v>
      </c>
      <c r="I8" s="124">
        <v>0</v>
      </c>
      <c r="J8" s="122">
        <v>0</v>
      </c>
      <c r="K8" s="122">
        <v>0</v>
      </c>
      <c r="L8" s="124">
        <v>0</v>
      </c>
    </row>
    <row r="9" spans="1:13" ht="24.95" customHeight="1" x14ac:dyDescent="0.4">
      <c r="A9" s="14"/>
      <c r="B9" s="119" t="s">
        <v>108</v>
      </c>
      <c r="C9" s="122">
        <v>0</v>
      </c>
      <c r="D9" s="123">
        <v>0</v>
      </c>
      <c r="E9" s="124">
        <v>0</v>
      </c>
      <c r="F9" s="124">
        <v>0</v>
      </c>
      <c r="G9" s="124">
        <v>0</v>
      </c>
      <c r="H9" s="124">
        <v>0</v>
      </c>
      <c r="I9" s="124">
        <v>0</v>
      </c>
      <c r="J9" s="122">
        <v>0</v>
      </c>
      <c r="K9" s="122">
        <v>0</v>
      </c>
      <c r="L9" s="124">
        <v>0</v>
      </c>
    </row>
    <row r="10" spans="1:13" ht="24.95" customHeight="1" x14ac:dyDescent="0.4">
      <c r="A10" s="14"/>
      <c r="B10" s="119" t="s">
        <v>109</v>
      </c>
      <c r="C10" s="122">
        <v>77095577</v>
      </c>
      <c r="D10" s="123">
        <v>9082478</v>
      </c>
      <c r="E10" s="124">
        <v>77095577</v>
      </c>
      <c r="F10" s="124">
        <v>0</v>
      </c>
      <c r="G10" s="124">
        <v>0</v>
      </c>
      <c r="H10" s="124">
        <v>0</v>
      </c>
      <c r="I10" s="124">
        <v>0</v>
      </c>
      <c r="J10" s="122">
        <v>0</v>
      </c>
      <c r="K10" s="122">
        <v>0</v>
      </c>
      <c r="L10" s="124">
        <v>0</v>
      </c>
    </row>
    <row r="11" spans="1:13" ht="24.95" customHeight="1" x14ac:dyDescent="0.4">
      <c r="A11" s="14"/>
      <c r="B11" s="119" t="s">
        <v>110</v>
      </c>
      <c r="C11" s="122">
        <v>756775469</v>
      </c>
      <c r="D11" s="123">
        <v>64656311</v>
      </c>
      <c r="E11" s="124">
        <v>756775469</v>
      </c>
      <c r="F11" s="124">
        <v>0</v>
      </c>
      <c r="G11" s="124">
        <v>0</v>
      </c>
      <c r="H11" s="124">
        <v>0</v>
      </c>
      <c r="I11" s="124">
        <v>0</v>
      </c>
      <c r="J11" s="122">
        <v>0</v>
      </c>
      <c r="K11" s="122">
        <v>0</v>
      </c>
      <c r="L11" s="124">
        <v>0</v>
      </c>
    </row>
    <row r="12" spans="1:13" ht="24.95" customHeight="1" x14ac:dyDescent="0.4">
      <c r="A12" s="14"/>
      <c r="B12" s="119" t="s">
        <v>111</v>
      </c>
      <c r="C12" s="122">
        <v>211038657</v>
      </c>
      <c r="D12" s="123">
        <v>26648123</v>
      </c>
      <c r="E12" s="124">
        <v>60505299</v>
      </c>
      <c r="F12" s="122">
        <v>132618637</v>
      </c>
      <c r="G12" s="122">
        <v>0</v>
      </c>
      <c r="H12" s="122">
        <v>17914721</v>
      </c>
      <c r="I12" s="122">
        <v>0</v>
      </c>
      <c r="J12" s="122">
        <v>0</v>
      </c>
      <c r="K12" s="122">
        <v>0</v>
      </c>
      <c r="L12" s="122">
        <v>0</v>
      </c>
    </row>
    <row r="13" spans="1:13" ht="24.95" customHeight="1" x14ac:dyDescent="0.4">
      <c r="A13" s="14"/>
      <c r="B13" s="119" t="s">
        <v>112</v>
      </c>
      <c r="C13" s="122">
        <v>4286403118</v>
      </c>
      <c r="D13" s="123">
        <v>451571581</v>
      </c>
      <c r="E13" s="124">
        <v>4286403118</v>
      </c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</row>
    <row r="14" spans="1:13" ht="24.95" customHeight="1" x14ac:dyDescent="0.4">
      <c r="A14" s="14"/>
      <c r="B14" s="119" t="s">
        <v>113</v>
      </c>
      <c r="C14" s="122"/>
      <c r="D14" s="123"/>
      <c r="E14" s="124"/>
      <c r="F14" s="122"/>
      <c r="G14" s="122"/>
      <c r="H14" s="122"/>
      <c r="I14" s="122"/>
      <c r="J14" s="122"/>
      <c r="K14" s="122"/>
      <c r="L14" s="122"/>
    </row>
    <row r="15" spans="1:13" ht="24.95" customHeight="1" x14ac:dyDescent="0.4">
      <c r="A15" s="14"/>
      <c r="B15" s="119" t="s">
        <v>114</v>
      </c>
      <c r="C15" s="122">
        <v>2134893380</v>
      </c>
      <c r="D15" s="123">
        <v>207417412</v>
      </c>
      <c r="E15" s="124">
        <v>1629705946</v>
      </c>
      <c r="F15" s="124">
        <v>44700000</v>
      </c>
      <c r="G15" s="124">
        <v>0</v>
      </c>
      <c r="H15" s="124">
        <v>460487434</v>
      </c>
      <c r="I15" s="124">
        <v>0</v>
      </c>
      <c r="J15" s="122">
        <v>0</v>
      </c>
      <c r="K15" s="122">
        <v>0</v>
      </c>
      <c r="L15" s="124">
        <v>0</v>
      </c>
      <c r="M15" s="51">
        <v>0</v>
      </c>
    </row>
    <row r="16" spans="1:13" ht="24.95" customHeight="1" x14ac:dyDescent="0.4">
      <c r="A16" s="14"/>
      <c r="B16" s="119" t="s">
        <v>115</v>
      </c>
      <c r="C16" s="122">
        <v>13696086</v>
      </c>
      <c r="D16" s="123">
        <v>3335854</v>
      </c>
      <c r="E16" s="124">
        <v>13696086</v>
      </c>
      <c r="F16" s="124">
        <v>0</v>
      </c>
      <c r="G16" s="124">
        <v>0</v>
      </c>
      <c r="H16" s="124">
        <v>0</v>
      </c>
      <c r="I16" s="124">
        <v>0</v>
      </c>
      <c r="J16" s="122">
        <v>0</v>
      </c>
      <c r="K16" s="122">
        <v>0</v>
      </c>
      <c r="L16" s="124">
        <v>0</v>
      </c>
      <c r="M16" s="51">
        <v>0</v>
      </c>
    </row>
    <row r="17" spans="1:13" ht="24.95" customHeight="1" x14ac:dyDescent="0.4">
      <c r="A17" s="14"/>
      <c r="B17" s="119" t="s">
        <v>116</v>
      </c>
      <c r="C17" s="122">
        <v>0</v>
      </c>
      <c r="D17" s="123">
        <v>0</v>
      </c>
      <c r="E17" s="124">
        <v>0</v>
      </c>
      <c r="F17" s="124">
        <v>0</v>
      </c>
      <c r="G17" s="124">
        <v>0</v>
      </c>
      <c r="H17" s="124">
        <v>0</v>
      </c>
      <c r="I17" s="124">
        <v>0</v>
      </c>
      <c r="J17" s="122">
        <v>0</v>
      </c>
      <c r="K17" s="122">
        <v>0</v>
      </c>
      <c r="L17" s="124">
        <v>0</v>
      </c>
      <c r="M17" s="51">
        <v>0</v>
      </c>
    </row>
    <row r="18" spans="1:13" ht="24.95" customHeight="1" x14ac:dyDescent="0.4">
      <c r="A18" s="14"/>
      <c r="B18" s="119" t="s">
        <v>117</v>
      </c>
      <c r="C18" s="122">
        <v>8167015</v>
      </c>
      <c r="D18" s="123">
        <v>2518425</v>
      </c>
      <c r="E18" s="124">
        <v>5925040</v>
      </c>
      <c r="F18" s="124">
        <v>2241975</v>
      </c>
      <c r="G18" s="124">
        <v>0</v>
      </c>
      <c r="H18" s="124">
        <v>0</v>
      </c>
      <c r="I18" s="124">
        <v>0</v>
      </c>
      <c r="J18" s="122">
        <v>0</v>
      </c>
      <c r="K18" s="122">
        <v>0</v>
      </c>
      <c r="L18" s="124">
        <v>0</v>
      </c>
      <c r="M18" s="51">
        <v>0</v>
      </c>
    </row>
    <row r="19" spans="1:13" ht="24.95" customHeight="1" x14ac:dyDescent="0.4">
      <c r="A19" s="14"/>
      <c r="B19" s="125" t="s">
        <v>118</v>
      </c>
      <c r="C19" s="124">
        <v>7503990953</v>
      </c>
      <c r="D19" s="123">
        <v>766087752</v>
      </c>
      <c r="E19" s="124">
        <v>6846028186</v>
      </c>
      <c r="F19" s="122">
        <v>179560612</v>
      </c>
      <c r="G19" s="122">
        <v>0</v>
      </c>
      <c r="H19" s="122">
        <v>478402155</v>
      </c>
      <c r="I19" s="122">
        <v>0</v>
      </c>
      <c r="J19" s="122">
        <v>0</v>
      </c>
      <c r="K19" s="122">
        <v>0</v>
      </c>
      <c r="L19" s="122">
        <v>0</v>
      </c>
      <c r="M19" s="51">
        <v>0</v>
      </c>
    </row>
    <row r="20" spans="1:13" ht="3.75" customHeight="1" x14ac:dyDescent="0.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</row>
    <row r="21" spans="1:13" ht="12" customHeight="1" x14ac:dyDescent="0.4"/>
  </sheetData>
  <mergeCells count="8">
    <mergeCell ref="I5:I6"/>
    <mergeCell ref="L5:L6"/>
    <mergeCell ref="B5:B6"/>
    <mergeCell ref="C5:C6"/>
    <mergeCell ref="E5:E6"/>
    <mergeCell ref="F5:F6"/>
    <mergeCell ref="G5:G6"/>
    <mergeCell ref="H5:H6"/>
  </mergeCells>
  <phoneticPr fontId="2"/>
  <conditionalFormatting sqref="C8:L19">
    <cfRule type="expression" dxfId="45" priority="6">
      <formula>$L$4="（単位：百万円）"</formula>
    </cfRule>
    <cfRule type="expression" dxfId="44" priority="7">
      <formula>$L$4="（単位：千円）"</formula>
    </cfRule>
    <cfRule type="expression" dxfId="43" priority="8">
      <formula>$L$4="（単位：円）"</formula>
    </cfRule>
  </conditionalFormatting>
  <dataValidations count="1">
    <dataValidation type="list" allowBlank="1" showInputMessage="1" showErrorMessage="1" sqref="L4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4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L19"/>
  <sheetViews>
    <sheetView showGridLines="0" view="pageBreakPreview" zoomScaleNormal="70" zoomScaleSheetLayoutView="100" workbookViewId="0"/>
  </sheetViews>
  <sheetFormatPr defaultColWidth="8.625" defaultRowHeight="13.5" x14ac:dyDescent="0.4"/>
  <cols>
    <col min="1" max="1" width="5.375" style="126" customWidth="1"/>
    <col min="2" max="2" width="18.875" style="126" customWidth="1"/>
    <col min="3" max="11" width="13.625" style="126" customWidth="1"/>
    <col min="12" max="12" width="0.625" style="126" customWidth="1"/>
    <col min="13" max="16384" width="8.625" style="134"/>
  </cols>
  <sheetData>
    <row r="1" spans="2:12" s="126" customFormat="1" ht="17.45" customHeight="1" x14ac:dyDescent="0.4"/>
    <row r="2" spans="2:12" s="126" customFormat="1" ht="19.5" customHeight="1" x14ac:dyDescent="0.4">
      <c r="B2" s="126" t="s">
        <v>119</v>
      </c>
      <c r="C2" s="24"/>
      <c r="D2" s="24"/>
      <c r="E2" s="24"/>
      <c r="F2" s="24"/>
      <c r="G2" s="24"/>
      <c r="H2" s="24"/>
      <c r="I2" s="24"/>
      <c r="J2" s="127" t="str">
        <f>'1.(1)①②有形固定資産の明細'!J4</f>
        <v>（単位：千円）</v>
      </c>
      <c r="K2" s="24"/>
      <c r="L2" s="24"/>
    </row>
    <row r="3" spans="2:12" s="126" customFormat="1" ht="27" customHeight="1" x14ac:dyDescent="0.4">
      <c r="B3" s="224" t="s">
        <v>96</v>
      </c>
      <c r="C3" s="226" t="s">
        <v>120</v>
      </c>
      <c r="D3" s="228" t="s">
        <v>121</v>
      </c>
      <c r="E3" s="228" t="s">
        <v>122</v>
      </c>
      <c r="F3" s="228" t="s">
        <v>123</v>
      </c>
      <c r="G3" s="228" t="s">
        <v>124</v>
      </c>
      <c r="H3" s="228" t="s">
        <v>125</v>
      </c>
      <c r="I3" s="228" t="s">
        <v>126</v>
      </c>
      <c r="J3" s="228" t="s">
        <v>127</v>
      </c>
      <c r="K3" s="222"/>
    </row>
    <row r="4" spans="2:12" s="126" customFormat="1" ht="18" customHeight="1" x14ac:dyDescent="0.4">
      <c r="B4" s="225"/>
      <c r="C4" s="227"/>
      <c r="D4" s="229"/>
      <c r="E4" s="229"/>
      <c r="F4" s="229"/>
      <c r="G4" s="229"/>
      <c r="H4" s="229"/>
      <c r="I4" s="229"/>
      <c r="J4" s="229"/>
      <c r="K4" s="223"/>
    </row>
    <row r="5" spans="2:12" s="126" customFormat="1" ht="30" customHeight="1" x14ac:dyDescent="0.4">
      <c r="B5" s="128">
        <v>7503990953</v>
      </c>
      <c r="C5" s="129">
        <v>6613059592</v>
      </c>
      <c r="D5" s="130">
        <v>890180965</v>
      </c>
      <c r="E5" s="130">
        <v>750396</v>
      </c>
      <c r="F5" s="130">
        <v>0</v>
      </c>
      <c r="G5" s="130">
        <v>0</v>
      </c>
      <c r="H5" s="130">
        <v>0</v>
      </c>
      <c r="I5" s="130">
        <v>0</v>
      </c>
      <c r="J5" s="131">
        <v>8.6999999999999994E-3</v>
      </c>
      <c r="K5" s="132"/>
      <c r="L5" s="23"/>
    </row>
    <row r="6" spans="2:12" s="126" customFormat="1" x14ac:dyDescent="0.4"/>
    <row r="7" spans="2:12" s="126" customFormat="1" x14ac:dyDescent="0.4"/>
    <row r="8" spans="2:12" s="126" customFormat="1" ht="19.5" customHeight="1" x14ac:dyDescent="0.4">
      <c r="B8" s="126" t="s">
        <v>128</v>
      </c>
      <c r="C8" s="24"/>
      <c r="D8" s="24"/>
      <c r="E8" s="24"/>
      <c r="F8" s="24"/>
      <c r="G8" s="24"/>
      <c r="H8" s="24"/>
      <c r="I8" s="24"/>
      <c r="J8" s="24"/>
      <c r="K8" s="24" t="str">
        <f>J2</f>
        <v>（単位：千円）</v>
      </c>
    </row>
    <row r="9" spans="2:12" s="126" customFormat="1" ht="12.95" customHeight="1" x14ac:dyDescent="0.4">
      <c r="B9" s="224" t="s">
        <v>96</v>
      </c>
      <c r="C9" s="226" t="s">
        <v>129</v>
      </c>
      <c r="D9" s="228" t="s">
        <v>130</v>
      </c>
      <c r="E9" s="228" t="s">
        <v>131</v>
      </c>
      <c r="F9" s="228" t="s">
        <v>132</v>
      </c>
      <c r="G9" s="228" t="s">
        <v>133</v>
      </c>
      <c r="H9" s="228" t="s">
        <v>134</v>
      </c>
      <c r="I9" s="228" t="s">
        <v>135</v>
      </c>
      <c r="J9" s="228" t="s">
        <v>136</v>
      </c>
      <c r="K9" s="228" t="s">
        <v>137</v>
      </c>
    </row>
    <row r="10" spans="2:12" s="126" customFormat="1" x14ac:dyDescent="0.4">
      <c r="B10" s="225"/>
      <c r="C10" s="227"/>
      <c r="D10" s="229"/>
      <c r="E10" s="229"/>
      <c r="F10" s="229"/>
      <c r="G10" s="229"/>
      <c r="H10" s="229"/>
      <c r="I10" s="229"/>
      <c r="J10" s="229"/>
      <c r="K10" s="229"/>
    </row>
    <row r="11" spans="2:12" s="126" customFormat="1" ht="34.35" customHeight="1" x14ac:dyDescent="0.4">
      <c r="B11" s="128">
        <v>7503990953</v>
      </c>
      <c r="C11" s="129">
        <v>766087752</v>
      </c>
      <c r="D11" s="130">
        <v>812452934</v>
      </c>
      <c r="E11" s="130">
        <v>834916456</v>
      </c>
      <c r="F11" s="130">
        <v>856184207</v>
      </c>
      <c r="G11" s="130">
        <v>753088734</v>
      </c>
      <c r="H11" s="130">
        <v>2535330010</v>
      </c>
      <c r="I11" s="130">
        <v>709693930</v>
      </c>
      <c r="J11" s="130">
        <v>207885922</v>
      </c>
      <c r="K11" s="130">
        <v>28351008</v>
      </c>
    </row>
    <row r="12" spans="2:12" s="126" customFormat="1" x14ac:dyDescent="0.4"/>
    <row r="13" spans="2:12" s="126" customFormat="1" x14ac:dyDescent="0.4"/>
    <row r="14" spans="2:12" s="126" customFormat="1" ht="19.5" customHeight="1" x14ac:dyDescent="0.4">
      <c r="B14" s="126" t="s">
        <v>138</v>
      </c>
      <c r="E14" s="24"/>
      <c r="F14" s="24"/>
      <c r="G14" s="24"/>
      <c r="H14" s="24" t="str">
        <f>J2</f>
        <v>（単位：千円）</v>
      </c>
    </row>
    <row r="15" spans="2:12" s="126" customFormat="1" ht="13.35" customHeight="1" x14ac:dyDescent="0.4">
      <c r="B15" s="224" t="s">
        <v>139</v>
      </c>
      <c r="C15" s="230" t="s">
        <v>140</v>
      </c>
      <c r="D15" s="231"/>
      <c r="E15" s="231"/>
      <c r="F15" s="231"/>
      <c r="G15" s="231"/>
      <c r="H15" s="232"/>
    </row>
    <row r="16" spans="2:12" s="126" customFormat="1" ht="20.25" customHeight="1" x14ac:dyDescent="0.4">
      <c r="B16" s="225"/>
      <c r="C16" s="233"/>
      <c r="D16" s="234"/>
      <c r="E16" s="234"/>
      <c r="F16" s="234"/>
      <c r="G16" s="234"/>
      <c r="H16" s="235"/>
    </row>
    <row r="17" spans="2:8" s="126" customFormat="1" ht="32.450000000000003" customHeight="1" x14ac:dyDescent="0.4">
      <c r="B17" s="133" t="s">
        <v>203</v>
      </c>
      <c r="C17" s="236" t="s">
        <v>204</v>
      </c>
      <c r="D17" s="237"/>
      <c r="E17" s="237"/>
      <c r="F17" s="237"/>
      <c r="G17" s="237"/>
      <c r="H17" s="238"/>
    </row>
    <row r="18" spans="2:8" s="126" customFormat="1" ht="14.45" customHeight="1" x14ac:dyDescent="0.4">
      <c r="B18" s="126" t="s">
        <v>198</v>
      </c>
    </row>
    <row r="19" spans="2:8" s="126" customFormat="1" x14ac:dyDescent="0.4"/>
  </sheetData>
  <mergeCells count="23">
    <mergeCell ref="C17:H17"/>
    <mergeCell ref="H9:H10"/>
    <mergeCell ref="I9:I10"/>
    <mergeCell ref="J9:J10"/>
    <mergeCell ref="K9:K10"/>
    <mergeCell ref="B15:B16"/>
    <mergeCell ref="C15:H16"/>
    <mergeCell ref="H3:H4"/>
    <mergeCell ref="I3:I4"/>
    <mergeCell ref="J3:J4"/>
    <mergeCell ref="K3:K4"/>
    <mergeCell ref="B9:B10"/>
    <mergeCell ref="C9:C10"/>
    <mergeCell ref="D9:D10"/>
    <mergeCell ref="E9:E10"/>
    <mergeCell ref="F9:F10"/>
    <mergeCell ref="G9:G10"/>
    <mergeCell ref="B3:B4"/>
    <mergeCell ref="C3:C4"/>
    <mergeCell ref="D3:D4"/>
    <mergeCell ref="E3:E4"/>
    <mergeCell ref="F3:F4"/>
    <mergeCell ref="G3:G4"/>
  </mergeCells>
  <phoneticPr fontId="2"/>
  <conditionalFormatting sqref="B11:K11 B5:I5">
    <cfRule type="expression" dxfId="42" priority="7">
      <formula>$J$2="（単位：千円）"</formula>
    </cfRule>
    <cfRule type="expression" dxfId="41" priority="8">
      <formula>$J$2="（単位：円）"</formula>
    </cfRule>
  </conditionalFormatting>
  <conditionalFormatting sqref="B11:K11 B5:I5">
    <cfRule type="expression" dxfId="40" priority="6">
      <formula>$J$2="（単位：百万円）"</formula>
    </cfRule>
  </conditionalFormatting>
  <dataValidations count="1">
    <dataValidation type="list" allowBlank="1" showInputMessage="1" showErrorMessage="1" sqref="J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B1:H9"/>
  <sheetViews>
    <sheetView showGridLines="0" view="pageBreakPreview" zoomScaleNormal="55" zoomScaleSheetLayoutView="100" workbookViewId="0"/>
  </sheetViews>
  <sheetFormatPr defaultColWidth="8.625" defaultRowHeight="13.5" x14ac:dyDescent="0.4"/>
  <cols>
    <col min="1" max="1" width="4.625" style="51" customWidth="1"/>
    <col min="2" max="2" width="23" style="51" customWidth="1"/>
    <col min="3" max="7" width="18" style="51" customWidth="1"/>
    <col min="8" max="8" width="0.625" style="51" customWidth="1"/>
    <col min="9" max="16384" width="8.625" style="51"/>
  </cols>
  <sheetData>
    <row r="1" spans="2:8" ht="14.1" customHeight="1" x14ac:dyDescent="0.4"/>
    <row r="2" spans="2:8" ht="15.75" customHeight="1" x14ac:dyDescent="0.4">
      <c r="B2" s="135" t="s">
        <v>141</v>
      </c>
      <c r="G2" s="136" t="str">
        <f>'1.(1)①②有形固定資産の明細'!J4</f>
        <v>（単位：千円）</v>
      </c>
    </row>
    <row r="3" spans="2:8" ht="23.1" customHeight="1" x14ac:dyDescent="0.4">
      <c r="B3" s="209" t="s">
        <v>142</v>
      </c>
      <c r="C3" s="209" t="s">
        <v>143</v>
      </c>
      <c r="D3" s="209" t="s">
        <v>144</v>
      </c>
      <c r="E3" s="215" t="s">
        <v>145</v>
      </c>
      <c r="F3" s="214"/>
      <c r="G3" s="209" t="s">
        <v>146</v>
      </c>
      <c r="H3" s="14"/>
    </row>
    <row r="4" spans="2:8" ht="23.1" customHeight="1" x14ac:dyDescent="0.4">
      <c r="B4" s="216"/>
      <c r="C4" s="216"/>
      <c r="D4" s="216"/>
      <c r="E4" s="41" t="s">
        <v>147</v>
      </c>
      <c r="F4" s="41" t="s">
        <v>148</v>
      </c>
      <c r="G4" s="216"/>
      <c r="H4" s="14"/>
    </row>
    <row r="5" spans="2:8" ht="34.5" customHeight="1" x14ac:dyDescent="0.4">
      <c r="B5" s="137" t="s">
        <v>149</v>
      </c>
      <c r="C5" s="138">
        <v>3713439</v>
      </c>
      <c r="D5" s="19">
        <v>2731498</v>
      </c>
      <c r="E5" s="138">
        <v>3179359</v>
      </c>
      <c r="F5" s="138">
        <v>0</v>
      </c>
      <c r="G5" s="138">
        <v>3265578</v>
      </c>
      <c r="H5" s="14"/>
    </row>
    <row r="6" spans="2:8" ht="34.5" customHeight="1" x14ac:dyDescent="0.4">
      <c r="B6" s="137" t="s">
        <v>150</v>
      </c>
      <c r="C6" s="19">
        <v>954592000</v>
      </c>
      <c r="D6" s="19">
        <v>40164526</v>
      </c>
      <c r="E6" s="19">
        <v>96338526</v>
      </c>
      <c r="F6" s="19">
        <v>0</v>
      </c>
      <c r="G6" s="19">
        <v>898418000</v>
      </c>
      <c r="H6" s="14"/>
    </row>
    <row r="7" spans="2:8" ht="34.5" customHeight="1" x14ac:dyDescent="0.4">
      <c r="B7" s="137" t="s">
        <v>151</v>
      </c>
      <c r="C7" s="19">
        <v>60145103</v>
      </c>
      <c r="D7" s="19">
        <v>61680455</v>
      </c>
      <c r="E7" s="19">
        <v>60145103</v>
      </c>
      <c r="F7" s="19">
        <v>0</v>
      </c>
      <c r="G7" s="19">
        <v>61680455</v>
      </c>
      <c r="H7" s="14"/>
    </row>
    <row r="8" spans="2:8" ht="34.5" customHeight="1" x14ac:dyDescent="0.4">
      <c r="B8" s="46" t="s">
        <v>43</v>
      </c>
      <c r="C8" s="19">
        <v>1018450542</v>
      </c>
      <c r="D8" s="19">
        <v>104576479</v>
      </c>
      <c r="E8" s="19">
        <v>159662988</v>
      </c>
      <c r="F8" s="19">
        <v>0</v>
      </c>
      <c r="G8" s="19">
        <v>963364033</v>
      </c>
      <c r="H8" s="14"/>
    </row>
    <row r="9" spans="2:8" ht="17.45" customHeight="1" x14ac:dyDescent="0.4"/>
  </sheetData>
  <sheetProtection autoFilter="0"/>
  <mergeCells count="5">
    <mergeCell ref="B3:B4"/>
    <mergeCell ref="C3:C4"/>
    <mergeCell ref="D3:D4"/>
    <mergeCell ref="E3:F3"/>
    <mergeCell ref="G3:G4"/>
  </mergeCells>
  <phoneticPr fontId="2"/>
  <conditionalFormatting sqref="C5:G8">
    <cfRule type="expression" dxfId="39" priority="6">
      <formula>$G$2="（単位：百万円）"</formula>
    </cfRule>
    <cfRule type="expression" dxfId="38" priority="7">
      <formula>$G$2="（単位：千円）"</formula>
    </cfRule>
    <cfRule type="expression" dxfId="37" priority="8">
      <formula>$G$2="（単位：円）"</formula>
    </cfRule>
  </conditionalFormatting>
  <dataValidations count="1">
    <dataValidation type="list" allowBlank="1" showInputMessage="1" showErrorMessage="1" sqref="G2">
      <formula1>"（単位：円）,（単位：千円）,（単位：百万円）"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15</vt:i4>
      </vt:variant>
    </vt:vector>
  </HeadingPairs>
  <TitlesOfParts>
    <vt:vector size="28" baseType="lpstr">
      <vt:lpstr>表紙</vt:lpstr>
      <vt:lpstr>1.(1)①②有形固定資産の明細</vt:lpstr>
      <vt:lpstr>③投資及び出資金の明細</vt:lpstr>
      <vt:lpstr>④基金の明細</vt:lpstr>
      <vt:lpstr>⑤貸付金の明細</vt:lpstr>
      <vt:lpstr>⑥⑦長期延滞債権の明細、未収金の明細</vt:lpstr>
      <vt:lpstr>(2)①地方債（借入先別）</vt:lpstr>
      <vt:lpstr>②③④地方債（利率別・返済期間別・特定条項）</vt:lpstr>
      <vt:lpstr>⑤引当金明細表</vt:lpstr>
      <vt:lpstr>2.(1)補助金</vt:lpstr>
      <vt:lpstr>3.(1)財源明細</vt:lpstr>
      <vt:lpstr>(2)財源情報明細</vt:lpstr>
      <vt:lpstr>4.(1)資金明細</vt:lpstr>
      <vt:lpstr>'(2)①地方債（借入先別）'!Print_Area</vt:lpstr>
      <vt:lpstr>'(2)財源情報明細'!Print_Area</vt:lpstr>
      <vt:lpstr>'1.(1)①②有形固定資産の明細'!Print_Area</vt:lpstr>
      <vt:lpstr>'2.(1)補助金'!Print_Area</vt:lpstr>
      <vt:lpstr>'②③④地方債（利率別・返済期間別・特定条項）'!Print_Area</vt:lpstr>
      <vt:lpstr>'3.(1)財源明細'!Print_Area</vt:lpstr>
      <vt:lpstr>③投資及び出資金の明細!Print_Area</vt:lpstr>
      <vt:lpstr>'4.(1)資金明細'!Print_Area</vt:lpstr>
      <vt:lpstr>④基金の明細!Print_Area</vt:lpstr>
      <vt:lpstr>⑤引当金明細表!Print_Area</vt:lpstr>
      <vt:lpstr>⑤貸付金の明細!Print_Area</vt:lpstr>
      <vt:lpstr>'⑥⑦長期延滞債権の明細、未収金の明細'!Print_Area</vt:lpstr>
      <vt:lpstr>表紙!Print_Area</vt:lpstr>
      <vt:lpstr>'2.(1)補助金'!Print_Titles</vt:lpstr>
      <vt:lpstr>'⑥⑦長期延滞債権の明細、未収金の明細'!Print_Titles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cl093</cp:lastModifiedBy>
  <cp:lastPrinted>2020-03-25T04:16:55Z</cp:lastPrinted>
  <dcterms:modified xsi:type="dcterms:W3CDTF">2020-03-25T04:17:01Z</dcterms:modified>
</cp:coreProperties>
</file>